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hidePivotFieldList="1"/>
  <mc:AlternateContent xmlns:mc="http://schemas.openxmlformats.org/markup-compatibility/2006">
    <mc:Choice Requires="x15">
      <x15ac:absPath xmlns:x15ac="http://schemas.microsoft.com/office/spreadsheetml/2010/11/ac" url="C:\Users\kmtombeni\Downloads\"/>
    </mc:Choice>
  </mc:AlternateContent>
  <xr:revisionPtr revIDLastSave="0" documentId="13_ncr:1_{725951FB-D27B-4656-90FD-1A03762DC3C3}" xr6:coauthVersionLast="47" xr6:coauthVersionMax="47" xr10:uidLastSave="{00000000-0000-0000-0000-000000000000}"/>
  <workbookProtection workbookAlgorithmName="SHA-512" workbookHashValue="8/Kqvtrz15XkW+Xj/23uFPZpOs1Secx9r3obk/5zRBJb/NtnD961TVC1YJlaXWlz6IDEpP7Uw6tggQ8abpfIqA==" workbookSaltValue="sY3mKl1LYE0BtYBV50ScJw==" workbookSpinCount="100000" lockStructure="1"/>
  <bookViews>
    <workbookView xWindow="-108" yWindow="-108" windowWidth="23256" windowHeight="12576" tabRatio="862" xr2:uid="{E0D8C4D5-3D99-4FFE-A442-09415D6056AE}"/>
  </bookViews>
  <sheets>
    <sheet name="Description" sheetId="11" r:id="rId1"/>
    <sheet name="Matrix Dimensions" sheetId="6" r:id="rId2"/>
    <sheet name="Summary" sheetId="9" r:id="rId3"/>
    <sheet name="Commitments" sheetId="2" r:id="rId4"/>
    <sheet name="Commitment -&gt; Partnership" sheetId="4" state="hidden" r:id="rId5"/>
    <sheet name="Tech-Transfers" sheetId="3" state="hidden" r:id="rId6"/>
  </sheets>
  <definedNames>
    <definedName name="_xlnm._FilterDatabase" localSheetId="4" hidden="1">'Commitment -&gt; Partnership'!$C$3:$P$3</definedName>
    <definedName name="_xlnm._FilterDatabase" localSheetId="3" hidden="1">Commitments!$B$2:$V$2</definedName>
    <definedName name="_xlnm._FilterDatabase" localSheetId="5" hidden="1">'Tech-Transfers'!$B$4:$V$168</definedName>
  </definedNames>
  <calcPr calcId="191028"/>
  <pivotCaches>
    <pivotCache cacheId="2"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5" i="9" l="1"/>
  <c r="I13" i="9"/>
  <c r="I14" i="9"/>
  <c r="I12" i="9"/>
  <c r="I16" i="9" l="1"/>
  <c r="D8" i="3" a="1"/>
  <c r="D8" i="3" s="1"/>
  <c r="D20" i="3" a="1"/>
  <c r="D20" i="3" s="1"/>
  <c r="D15" i="3" a="1"/>
  <c r="D15" i="3" s="1"/>
  <c r="D16" i="3" a="1"/>
  <c r="D16" i="3" s="1"/>
  <c r="D17" i="3" a="1"/>
  <c r="D17" i="3" s="1"/>
  <c r="D18" i="3" a="1"/>
  <c r="D18" i="3" s="1"/>
  <c r="D19" i="3" a="1"/>
  <c r="D19" i="3" s="1"/>
  <c r="D14" i="3" a="1"/>
  <c r="D14" i="3" s="1"/>
  <c r="D13" i="3" a="1"/>
  <c r="D13" i="3" s="1"/>
  <c r="D22" i="3" a="1"/>
  <c r="D22" i="3" s="1"/>
  <c r="D23" i="3" a="1"/>
  <c r="D23" i="3" s="1"/>
  <c r="D24" i="3" a="1"/>
  <c r="D24" i="3" s="1"/>
  <c r="D21" i="3" a="1"/>
  <c r="D21" i="3" s="1"/>
  <c r="D26" i="3" a="1"/>
  <c r="D26" i="3" s="1"/>
  <c r="D27" i="3" a="1"/>
  <c r="D27" i="3" s="1"/>
  <c r="D28" i="3" a="1"/>
  <c r="D28" i="3" s="1"/>
  <c r="D29" i="3" a="1"/>
  <c r="D29" i="3" s="1"/>
  <c r="D30" i="3" a="1"/>
  <c r="D30" i="3" s="1"/>
  <c r="D31" i="3" a="1"/>
  <c r="D31" i="3" s="1"/>
  <c r="D32" i="3" a="1"/>
  <c r="D32" i="3" s="1"/>
  <c r="D33" i="3" a="1"/>
  <c r="D33" i="3" s="1"/>
  <c r="D52" i="3" a="1"/>
  <c r="D52" i="3" s="1"/>
  <c r="D35" i="3" a="1"/>
  <c r="D35" i="3" s="1"/>
  <c r="D36" i="3" a="1"/>
  <c r="D36" i="3" s="1"/>
  <c r="D54" i="3" a="1"/>
  <c r="D54" i="3" s="1"/>
  <c r="D38" i="3" a="1"/>
  <c r="D38" i="3" s="1"/>
  <c r="D64" i="3" a="1"/>
  <c r="D64" i="3" s="1"/>
  <c r="D40" i="3" a="1"/>
  <c r="D40" i="3" s="1"/>
  <c r="D41" i="3" a="1"/>
  <c r="D41" i="3" s="1"/>
  <c r="D25" i="3" a="1"/>
  <c r="D25" i="3" s="1"/>
  <c r="D70" i="3" a="1"/>
  <c r="D70" i="3" s="1"/>
  <c r="D44" i="3" a="1"/>
  <c r="D44" i="3" s="1"/>
  <c r="D45" i="3" a="1"/>
  <c r="D45" i="3" s="1"/>
  <c r="D46" i="3" a="1"/>
  <c r="D46" i="3" s="1"/>
  <c r="D47" i="3" a="1"/>
  <c r="D47" i="3" s="1"/>
  <c r="D48" i="3" a="1"/>
  <c r="D48" i="3" s="1"/>
  <c r="D49" i="3" a="1"/>
  <c r="D49" i="3" s="1"/>
  <c r="D50" i="3" a="1"/>
  <c r="D50" i="3" s="1"/>
  <c r="D51" i="3" a="1"/>
  <c r="D51" i="3" s="1"/>
  <c r="D34" i="3" a="1"/>
  <c r="D34" i="3" s="1"/>
  <c r="D53" i="3" a="1"/>
  <c r="D53" i="3" s="1"/>
  <c r="D77" i="3" a="1"/>
  <c r="D77" i="3" s="1"/>
  <c r="D55" i="3" a="1"/>
  <c r="D55" i="3" s="1"/>
  <c r="D56" i="3" a="1"/>
  <c r="D56" i="3" s="1"/>
  <c r="D57" i="3" a="1"/>
  <c r="D57" i="3" s="1"/>
  <c r="D58" i="3" a="1"/>
  <c r="D58" i="3" s="1"/>
  <c r="D59" i="3" a="1"/>
  <c r="D59" i="3" s="1"/>
  <c r="D60" i="3" a="1"/>
  <c r="D60" i="3" s="1"/>
  <c r="D61" i="3" a="1"/>
  <c r="D61" i="3" s="1"/>
  <c r="D62" i="3" a="1"/>
  <c r="D62" i="3" s="1"/>
  <c r="D63" i="3" a="1"/>
  <c r="D63" i="3" s="1"/>
  <c r="D37" i="3" a="1"/>
  <c r="D37" i="3" s="1"/>
  <c r="D65" i="3" a="1"/>
  <c r="D65" i="3" s="1"/>
  <c r="D66" i="3" a="1"/>
  <c r="D66" i="3" s="1"/>
  <c r="D67" i="3" a="1"/>
  <c r="D67" i="3" s="1"/>
  <c r="D68" i="3" a="1"/>
  <c r="D68" i="3" s="1"/>
  <c r="D69" i="3" a="1"/>
  <c r="D69" i="3" s="1"/>
  <c r="D80" i="3" a="1"/>
  <c r="D80" i="3" s="1"/>
  <c r="D71" i="3" a="1"/>
  <c r="D71" i="3" s="1"/>
  <c r="D72" i="3" a="1"/>
  <c r="D72" i="3" s="1"/>
  <c r="D73" i="3" a="1"/>
  <c r="D73" i="3" s="1"/>
  <c r="D74" i="3" a="1"/>
  <c r="D74" i="3" s="1"/>
  <c r="D75" i="3" a="1"/>
  <c r="D75" i="3" s="1"/>
  <c r="D76" i="3" a="1"/>
  <c r="D76" i="3" s="1"/>
  <c r="D83" i="3" a="1"/>
  <c r="D83" i="3" s="1"/>
  <c r="D78" i="3" a="1"/>
  <c r="D78" i="3" s="1"/>
  <c r="D79" i="3" a="1"/>
  <c r="D79" i="3" s="1"/>
  <c r="D39" i="3" a="1"/>
  <c r="D39" i="3" s="1"/>
  <c r="D81" i="3" a="1"/>
  <c r="D81" i="3" s="1"/>
  <c r="D82" i="3" a="1"/>
  <c r="D82" i="3" s="1"/>
  <c r="D42" i="3" a="1"/>
  <c r="D42" i="3" s="1"/>
  <c r="D84" i="3" a="1"/>
  <c r="D84" i="3" s="1"/>
  <c r="D43" i="3" a="1"/>
  <c r="D43" i="3" s="1"/>
  <c r="D6" i="3" a="1"/>
  <c r="D6" i="3" s="1"/>
  <c r="D7" i="3" a="1"/>
  <c r="D7" i="3" s="1"/>
  <c r="D9" i="3" a="1"/>
  <c r="D9" i="3" s="1"/>
  <c r="D10" i="3" a="1"/>
  <c r="D10" i="3" s="1"/>
  <c r="D11" i="3" a="1"/>
  <c r="D11" i="3" s="1"/>
  <c r="D12" i="3" a="1"/>
  <c r="D12" i="3" s="1"/>
  <c r="D5" i="3" a="1"/>
  <c r="D5"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tc={FCE06528-5D0A-4541-8A18-BFE7C110C82F}</author>
  </authors>
  <commentList>
    <comment ref="J3" authorId="0" shapeId="0" xr:uid="{FCE06528-5D0A-4541-8A18-BFE7C110C82F}">
      <text>
        <t>[Threaded comment]
Your version of Excel allows you to read this threaded comment; however, any edits to it will get removed if the file is opened in a newer version of Excel. Learn more: https://go.microsoft.com/fwlink/?linkid=870924
Comment:
    Qualitiative indicator measuring how likely is this initiative/partnership/activity to actually go through and have an impact. Include a short sentence on reasoning (e.g. M (medium) b/c MoU signed)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tc={774317C9-9079-4764-B541-5F3737D3B325}</author>
  </authors>
  <commentList>
    <comment ref="C16" authorId="0" shapeId="0" xr:uid="{774317C9-9079-4764-B541-5F3737D3B325}">
      <text>
        <t>[Threaded comment]
Your version of Excel allows you to read this threaded comment; however, any edits to it will get removed if the file is opened in a newer version of Excel. Learn more: https://go.microsoft.com/fwlink/?linkid=870924
Comment:
    for now I put this under partnership as i want to keep tech transfer for only partnerships between 2 suppliers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<sst xmlns="http://schemas.openxmlformats.org/spreadsheetml/2006/main" count="6647" uniqueCount="880">
  <si>
    <t>Description</t>
  </si>
  <si>
    <t xml:space="preserve">The CHAI Vaccines Markets Team is supporting the Bill and Melinda Gates Foundation in scoping out commitments towards local vaccine manufacturing (LVM). The team has compiled an Excel database of donor commitments and technology transfers for strengthening the manufacturing of vaccines locally. The database will be made publicly available to support collaboration around local vaccine manufacturing, and the team will update it twice a month as new developments emerge.  
The “Matrix Dimensions” tab defines the database’s column headings. The “Summary” tab provides a count and value of financial commitments and partnerships by type and region. The “Commitment” tab has the comprehensive list of partnerships and tech-transfers. 
If you and your team have any questions or feedback, please reach out to Khanyisa at: kmtombeni@clintonhealthaccess.org
This work builds upon efforts from FCDO, CEPI, McKinsey, and UNICEF's Supply Dashboard. </t>
  </si>
  <si>
    <t>Data Definitions</t>
  </si>
  <si>
    <t>Dimension</t>
  </si>
  <si>
    <t>Last Updated</t>
  </si>
  <si>
    <t xml:space="preserve">The last date a specific row was updated. </t>
  </si>
  <si>
    <t>Announcement Date</t>
  </si>
  <si>
    <t>The first day the information was made publicly available.</t>
  </si>
  <si>
    <t>Donor/Lead Partner(s)</t>
  </si>
  <si>
    <t>The benefactor or lead partner; in the case of a tech transfer the lead is the technology originator.</t>
  </si>
  <si>
    <t>Lead Partner Type</t>
  </si>
  <si>
    <t xml:space="preserve">Donor/lead partner(s)' organizational type. </t>
  </si>
  <si>
    <t>Involved Companies</t>
  </si>
  <si>
    <t xml:space="preserve">The beneficiary; in the case of a tech-transfer the target is the licensee. </t>
  </si>
  <si>
    <t>Other Partners Involved</t>
  </si>
  <si>
    <t>Other non-lead partners that are involved or mentioned in the source document.</t>
  </si>
  <si>
    <t>Type of Financial Commitment</t>
  </si>
  <si>
    <r>
      <t>The type of financing received by the beneficiary.
Grant: non-repayable funding provided by a donor/lead partner(s).
Investme</t>
    </r>
    <r>
      <rPr>
        <sz val="10"/>
        <rFont val="Trebuchet MS"/>
        <family val="2"/>
        <scheme val="minor"/>
      </rPr>
      <t>nt/Equity: donor/lead partner(s) provides funding in return for part ownership.</t>
    </r>
    <r>
      <rPr>
        <sz val="10"/>
        <color theme="1"/>
        <rFont val="Trebuchet MS"/>
        <family val="2"/>
        <scheme val="minor"/>
      </rPr>
      <t xml:space="preserve">
Loan: repayable funding provided by a donor/lead Partner(s).
Public funding: government funds wherein taxes are levied for public purposes.</t>
    </r>
  </si>
  <si>
    <t>Type of Partnership</t>
  </si>
  <si>
    <t>The formal agreement made between donor/lead partner(s) and involved companies.</t>
  </si>
  <si>
    <t>Primary Focus Area</t>
  </si>
  <si>
    <t xml:space="preserve">Key part of the value chain that the donor commitment or tech-transfer is targeting. </t>
  </si>
  <si>
    <t>Product</t>
  </si>
  <si>
    <t>Vaccine product targeted by the commitment or tech-transfer.</t>
  </si>
  <si>
    <t>Target Geographies</t>
  </si>
  <si>
    <t xml:space="preserve">The sub-region where the impact of the initiative is intended to materialize. </t>
  </si>
  <si>
    <t>Target WHO Region</t>
  </si>
  <si>
    <t xml:space="preserve">The region where the impact of the initiative is intended to materialize, by WHO categorization . </t>
  </si>
  <si>
    <t>Continent</t>
  </si>
  <si>
    <t xml:space="preserve">The continental region where the impact of the initiative is intended to materialize. </t>
  </si>
  <si>
    <t>Value of Partnership</t>
  </si>
  <si>
    <t>Monetary value of the commitment.</t>
  </si>
  <si>
    <t>Currency</t>
  </si>
  <si>
    <t>Commitment's medium of exchange 
Euro to USD Conversion (as of 7/20/2021): 1.1768404</t>
  </si>
  <si>
    <t>Timelines</t>
  </si>
  <si>
    <t>Dates when the different stages of an activity or process should be completed.</t>
  </si>
  <si>
    <t>Investment Objective</t>
  </si>
  <si>
    <t>Purpose that a particular investment or combination of investments serve for the investor's goals.</t>
  </si>
  <si>
    <t>Strategy/Approach</t>
  </si>
  <si>
    <t>The plan of action to achieve the investment objective.</t>
  </si>
  <si>
    <t>Additional Notes</t>
  </si>
  <si>
    <t>Additional information</t>
  </si>
  <si>
    <t>Source</t>
  </si>
  <si>
    <t>Origin of the information</t>
  </si>
  <si>
    <t>Missing or Not Available Information</t>
  </si>
  <si>
    <t xml:space="preserve">Cells with: "-" reflect data where information has not yet been collected or identified, while cells with "n/a" indicate that data is not available or does not exist. </t>
  </si>
  <si>
    <t>LVM Landscape Summary</t>
  </si>
  <si>
    <t xml:space="preserve">Financial Commitments </t>
  </si>
  <si>
    <t>(All)</t>
  </si>
  <si>
    <t>Count of Value of Partnership</t>
  </si>
  <si>
    <t>Type of Commitment &gt;&gt;</t>
  </si>
  <si>
    <t>Total Value</t>
  </si>
  <si>
    <t>Regions and Countries</t>
  </si>
  <si>
    <t>Grant</t>
  </si>
  <si>
    <t>Investment/Equity</t>
  </si>
  <si>
    <t>Loan</t>
  </si>
  <si>
    <t>Public Funding</t>
  </si>
  <si>
    <t>Unspecified</t>
  </si>
  <si>
    <t>Grand Total</t>
  </si>
  <si>
    <t>Africa</t>
  </si>
  <si>
    <t>Asia</t>
  </si>
  <si>
    <t>Global</t>
  </si>
  <si>
    <t>Euro to USD Conversion 
(as of 7/20/2021)</t>
  </si>
  <si>
    <t>Partnerships</t>
  </si>
  <si>
    <t>Tech-transfer</t>
  </si>
  <si>
    <t>CDMO</t>
  </si>
  <si>
    <t>Ecosystem Building</t>
  </si>
  <si>
    <t>Australia</t>
  </si>
  <si>
    <t>Europe</t>
  </si>
  <si>
    <t>Latin America</t>
  </si>
  <si>
    <t>Middle East</t>
  </si>
  <si>
    <t>North America</t>
  </si>
  <si>
    <t>LVM Partnerships</t>
  </si>
  <si>
    <t>x</t>
  </si>
  <si>
    <t>Donor/Lead Partner(S)</t>
  </si>
  <si>
    <t>Type of financial commitment</t>
  </si>
  <si>
    <t>"Team Europe"</t>
  </si>
  <si>
    <t>Multi-/bilateral donors</t>
  </si>
  <si>
    <t>Institut Pasteur in Dakar</t>
  </si>
  <si>
    <t>The agreement is part of a major package of investment in vaccine and pharmaceuticals production in Africa launched by Team Europe in May, which brings together the European Commission, EU Member States, and the European Investment Bank, and other financial institutions, in line with the EU’s Strategy with Africa and the strategy of the Africa Centres for Disease Control and Prevention (Africa CDC) and the Partnerships for African Vaccine Manufacturing (PAVM).</t>
  </si>
  <si>
    <t>n/a</t>
  </si>
  <si>
    <t>Strategy &amp; Planning</t>
  </si>
  <si>
    <t>-</t>
  </si>
  <si>
    <t>Senegal</t>
  </si>
  <si>
    <t>AFR</t>
  </si>
  <si>
    <t>Euro</t>
  </si>
  <si>
    <t> Construction of the new plant is expected to start later this year, with 25 million vaccine doses being produced each month by the end of 2022.</t>
  </si>
  <si>
    <t xml:space="preserve"> To support the Government of Senegal’s visionary ambition to enable licensed COVID-19 vaccine production at the Institut Pasteur in Dakar. </t>
  </si>
  <si>
    <t xml:space="preserve"> Provide support to enable technical feasibility studies and project preparation for the new facility at the Institut Pasteur in Dakar.</t>
  </si>
  <si>
    <t xml:space="preserve">This input into IPD in Senegal is part of the Institute Pasteur led initiative/project. </t>
  </si>
  <si>
    <t>https://www.africanews.com/2021/07/09/republic-of-senegal-and-team-europe-support-agree-to-build-a-manufacturing-plant-to-produce-vaccines-against-covid-19-and-other-endemic-diseases/</t>
  </si>
  <si>
    <t>Germany’s Federal Ministry for Economic Cooperation and Development (BMZ)</t>
  </si>
  <si>
    <t xml:space="preserve"> Team Europe, European Commission, EU Member States, European Investment Bank,  Africa Centres for Disease Control and Prevention (Africa CDC), Partnerships for African Vaccine Manufacturing (PAVM), U.S. International Development Finance Corporation (DFC), International Finance Corporation (IFC), European Investment Bank (EIB), and AFD, the French Development Agency</t>
  </si>
  <si>
    <t>Manufacturing</t>
  </si>
  <si>
    <t xml:space="preserve">Support the manufacturing hub in Senegal. </t>
  </si>
  <si>
    <t>https://www.eib.org/en/press/all/2021-254-president-of-senegal-macky-sall-welcomes-team-europe-support-to-help-build-a-manufacturing-plant-in-senegal-to-produce-vaccines-against-covid-19-and-other-endemic-diseases</t>
  </si>
  <si>
    <t>Agence Française de Développement (AFD)</t>
  </si>
  <si>
    <t xml:space="preserve"> To support the Government of Senegal’s visionary ambition to enable licensed COVID-19 vaccine production at the Institut Pasteur in Dakar.</t>
  </si>
  <si>
    <t>Supporting the MADIBA project (Manufacturing in Africa for Disease Immunization and Building Autonomy) for feasibility studies and initial investments.</t>
  </si>
  <si>
    <t>Foreign, Commonwealth &amp; Development Office (FCDO)</t>
  </si>
  <si>
    <t>FCDO supporting business case development and feasibility assessment</t>
  </si>
  <si>
    <t>https://www.dcvmn.org/IMG/pdf/20210316_vx_mf_africa_dcvmn_briefing_vpre-read.pdf</t>
  </si>
  <si>
    <t>Government of Morocco</t>
  </si>
  <si>
    <t>Recipharm </t>
  </si>
  <si>
    <t>Morocco</t>
  </si>
  <si>
    <t>EMR</t>
  </si>
  <si>
    <t>USD</t>
  </si>
  <si>
    <t>The plant is expected to come online by 2023</t>
  </si>
  <si>
    <t>Construction of a new fill-finish factory in Morocco  with an annual capacity of about 300 million units.</t>
  </si>
  <si>
    <t>The government of Morocco is bringing the funding to the table and Recipharm is bringing the  fill-finish factory operations.</t>
  </si>
  <si>
    <t>https://www.fiercepharma.com/manufacturing/recipharm-tees-up-500m-moroccan-factory-to-help-africa-secure-vaccine-sovereignty</t>
  </si>
  <si>
    <t>https://www.recipharm.com/press/recipharm-signs-memorandum-understanding-mou-fill-finish-vaccines-and-biotherapeutics-morocco</t>
  </si>
  <si>
    <t>European Union</t>
  </si>
  <si>
    <t>African Union, African CDC</t>
  </si>
  <si>
    <t>Overarching</t>
  </si>
  <si>
    <t>African Continent</t>
  </si>
  <si>
    <t xml:space="preserve">◊Support Africa to develop its own pharmaceutical, biotech, and medtech industries
◊Help develop a number of regional manufacturing hubs across the continent in alignment with AU and Africa CDC
</t>
  </si>
  <si>
    <t xml:space="preserve">◊Complement Access to COVID-19 Tools (ACT) Accelerator, notably the COVAX Manufacturing Task Force
◊Euro Investment Bank and development bank will incentivize and de-risk investment into pharma and biotech LVM (e.g. creating a coordination platform for European development bank to invest in the health sector in Africa)
◊Work with African leaders to tackle fragmentation of local markets and help consolidate demand. 
◊Strengthen pharmaceutical and health systems by increasing African research capacities, investing in skills and education, and enhancing scientific cooperation between the two continents
◊Strengthening regulatory frameworks with support from the EMA
</t>
  </si>
  <si>
    <t>https://ec.europa.eu/commission/presscorner/detail/en/IP_21_2594</t>
  </si>
  <si>
    <t>Sinovac</t>
  </si>
  <si>
    <t>Companies</t>
  </si>
  <si>
    <t>Vacsera</t>
  </si>
  <si>
    <t>CoronaVac</t>
  </si>
  <si>
    <t>Egypt</t>
  </si>
  <si>
    <t>Aims to produce 40md by 2021 end</t>
  </si>
  <si>
    <t>Vacsera imports drug substance from Sinovac, but eventually aims to produce drug substance as well</t>
  </si>
  <si>
    <t xml:space="preserve">The Sinovac-Vacsera vaccine production arrangement will take place in two phases, he explained. The first will focus on “downstream production,” that is, the preparation of vaccine from the bulk concentrates imported from China. The second phase will see the production of the vaccine from scratch. </t>
  </si>
  <si>
    <t>https://www.egyptindependent.com/egypt-produces-300-doses-of-sinovac-vaccine-health-ministry/</t>
  </si>
  <si>
    <t>Gamaleya Research Institute</t>
  </si>
  <si>
    <t>Saidal </t>
  </si>
  <si>
    <t>"Indian manufacturer" (not named), TT facilitated by Russian government</t>
  </si>
  <si>
    <t>Sputnik V</t>
  </si>
  <si>
    <t>Algeria</t>
  </si>
  <si>
    <t>To provide for both vaccination of the population in Algeria and Africa distribution of the Sputnik vaccine.</t>
  </si>
  <si>
    <t>https://www.reuters.com/article/us-algeria-russia-vaccine-idUSKBN2BU3HG</t>
  </si>
  <si>
    <t>AstraZeneca</t>
  </si>
  <si>
    <t>Oswaldo Cruz Foundation (Fiocruz)</t>
  </si>
  <si>
    <t>Vaxzevira</t>
  </si>
  <si>
    <t>Brazil</t>
  </si>
  <si>
    <t>AMR</t>
  </si>
  <si>
    <t>Tech-transfer is already in motion. According to recent news, Fiocruz's Biomanguinhos commitment to close the year with 200 million doses delivered and another 180 million doses in 2022.</t>
  </si>
  <si>
    <t>With the agreement, Brazil could start producing vaccines locally and export to neighboring countries and other developing nations.</t>
  </si>
  <si>
    <t>Oswaldo Cruz Foundation will have access to the Covid vaccine's active pharmaceutical ingredients methods, meaning the institution will be able to produce the immunizer from scratch.</t>
  </si>
  <si>
    <t>https://riotimesonline.com/brazil-news/miscellaneous/covid-19/brazils-fiocruz-to-miss-100-million-vaccine-delivery-deadline-in-july/</t>
  </si>
  <si>
    <t>https://brazilian.report/liveblog/2021/06/01/bolsonaro-technology-transfer-agreement-astrazeneca-vaccine/</t>
  </si>
  <si>
    <t>J&amp;J</t>
  </si>
  <si>
    <t>Aspen</t>
  </si>
  <si>
    <t>Ad26.COV 2.S</t>
  </si>
  <si>
    <t>South Africa</t>
  </si>
  <si>
    <t>Supply possibly available as early as October</t>
  </si>
  <si>
    <t>Aspen imports drug substance from J&amp;J and manages fill-and-finish</t>
  </si>
  <si>
    <t>Contract to supply 31md to South Africa and about 240md to the rest of Africa</t>
  </si>
  <si>
    <t>https://www.bloomberg.com/news/articles/2021-03-12/aspen-pharmacare-to-deliver-j-j-vaccines-in-next-three-months</t>
  </si>
  <si>
    <t>Vaxine </t>
  </si>
  <si>
    <t>Cinnagen</t>
  </si>
  <si>
    <t>SpikoGen</t>
  </si>
  <si>
    <t>Iran</t>
  </si>
  <si>
    <t>https://vaxine.net/spikogen-a-joint-venture-between-vaxine-and-cinnagen/</t>
  </si>
  <si>
    <t>Dyadic</t>
  </si>
  <si>
    <t>Rubic Consortium</t>
  </si>
  <si>
    <t>The tech transfer will start immediately</t>
  </si>
  <si>
    <t>To produce Covid-19 vaccines in Africa.</t>
  </si>
  <si>
    <t>https://www.news24.com/fin24/companies/us-based-dyadic-partners-with-mathews-phosa-linked-consortium-wits-to-produce-covid-19-vaccines-20210729</t>
  </si>
  <si>
    <t>Afreximbank</t>
  </si>
  <si>
    <t>Multi-/bilateral DFIs</t>
  </si>
  <si>
    <t>Gateway Pharmaceuticals</t>
  </si>
  <si>
    <t>Nigeria</t>
  </si>
  <si>
    <t>To support Ogun State, South-west Nigeria, with infrastructural facilities and initiate vaccine production, among other developmental initiatives in the state.</t>
  </si>
  <si>
    <t>Direct investment into infrastructure.</t>
  </si>
  <si>
    <t>https://www.premiumtimesng.com/news/more-news/470682-afreximbank-to-invest-200m-on-hospital-vaccine-production-in-ogun-state.html</t>
  </si>
  <si>
    <t>World Bank</t>
  </si>
  <si>
    <t>Biovaccines</t>
  </si>
  <si>
    <t>Nigerian Government</t>
  </si>
  <si>
    <t>Biovaccines plans to begin construction of the plant in Q1 2022</t>
  </si>
  <si>
    <t>Raise $30M USD to help finance a vaccine manufacturing plant in Nigeria</t>
  </si>
  <si>
    <t>Biovaccines is in talks with companies in India and Indonesia to transfer technology. The plant will initially 'fill and finish' vaccines while full manufacturing will come with time. The plan is to manufacture vaccines against common diseases including yellow fever and measles; Covid-19 vaccine production is under discussion. The plant will have the capacity to inoculate about 10 million people per year.</t>
  </si>
  <si>
    <t>https://www.bloomberg.com/news/articles/2021-08-19/nigeria-plans-vaccine-plant-30-years-after-closing-only-factory</t>
  </si>
  <si>
    <t>Minapharm</t>
  </si>
  <si>
    <t>Rollout expected in 2021 Q3</t>
  </si>
  <si>
    <t xml:space="preserve">RDIF and Minapharm will initially supply over 40 million doses per year. </t>
  </si>
  <si>
    <t>Production will take place in Minapharm's biotech facility in Cairo for global distribution</t>
  </si>
  <si>
    <t>https://www.reuters.com/world/middle-east/egypt-produce-russias-sputnik-v-rollout-expected-q3-statement-2021-04-22/</t>
  </si>
  <si>
    <t>Kentucky Bioprocessing (KBP)</t>
  </si>
  <si>
    <t xml:space="preserve">CSIR and the Development Bank of Southern Africa (DBSA) </t>
  </si>
  <si>
    <t>R&amp;D</t>
  </si>
  <si>
    <t>18 months</t>
  </si>
  <si>
    <t>To allow South Africa to produce "high-value biotechnology drugs" and supply vaccines and medicines to sub-Saharan Africa</t>
  </si>
  <si>
    <t>The CSIR and the Development Bank of Southern Africa (DBSA) would like to transfer plant-made vaccine technology from KBP</t>
  </si>
  <si>
    <t>https://www.news24.com/news24/southafrica/news/covid-19-sa-looks-to-partner-with-us-firm-to-develop-vaccine-manufacturing-capabilities-20210409</t>
  </si>
  <si>
    <t>Mastercard Foundation</t>
  </si>
  <si>
    <t>Foundations &amp; NGO</t>
  </si>
  <si>
    <t>African CDC</t>
  </si>
  <si>
    <t>1,300,000,000 
(not all money will go to LVM)</t>
  </si>
  <si>
    <t>Commitment over the next three years starting 2021</t>
  </si>
  <si>
    <t>To lay the groundwork for vaccine manufacturing in Africa through a focus on human capital development.</t>
  </si>
  <si>
    <t xml:space="preserve">The initiative builds on an earlier collaboration between the Mastercard Foundation and the Africa CDC… Foundation will support (1) the purchase of vaccines, (2) delivery of vaccinations to millions more across the continent, (3) laying the groundwork for vaccine manufacturing , and (4)   strengthening the capacity of the Africa CDC </t>
  </si>
  <si>
    <t>https://mastercardfdn.org/faq-saving-lives-and-livelihoods/</t>
  </si>
  <si>
    <t>https://www.africanews.com/2021/06/08/mastercard-foundation-to-deploy-1-3-billion-in-partnership-with-africa-cdc-to-save-lives-and-livelihoods//</t>
  </si>
  <si>
    <t xml:space="preserve"> European Commission</t>
  </si>
  <si>
    <t xml:space="preserve"> To support the Government of Senegal’s visionary ambition to enable licensed COVID-19 vaccine production at the Institut Pasteur in Dakar. The initiative will not only support Africa's autonomy in the production of life-saving vaccines, but also serve as an important building block in Senegal's emergent health industrial ecosystem</t>
  </si>
  <si>
    <t>ImmunityBio/NantKwest</t>
  </si>
  <si>
    <t>Biovac</t>
  </si>
  <si>
    <t>hAd5-COVID-19</t>
  </si>
  <si>
    <t>https://www.bloomberg.com/news/articles/2021-03-19/immunitybio-to-have-covid-19-vaccine-made-in-south-africa</t>
  </si>
  <si>
    <t>Coalition for Epidemic Preparedness Innovations (CEPI)</t>
  </si>
  <si>
    <t>Multilateral organizations</t>
  </si>
  <si>
    <t>Africa CDC; African Union</t>
  </si>
  <si>
    <t>To  develop the infrastructure and expertise to undertake the epidemiological and clinical studies needed to advance vaccine development, support technology transfer, and develop national and regional manufacturing capacity.</t>
  </si>
  <si>
    <t xml:space="preserve">o	Strengthen pandemic and outbreak preparedness on the continent, building on key lessons from the COVID-19 and the procurement and distribution of vaccines through COVAX and African Vaccine Acquisition Task Team (AVATT)—established and endorsed by the AU Bureau of Heads of State and Government on 20th of August, 2020.
o	Invest in vaccine R&amp;D innovations to enable faster and easier production of vaccines in Africa
o	Invest in capacity building and training to foster the development of local expertise needed to boost vaccine R&amp;D and manufacturing in Africa
o	Strengthen institutions that enhance enabling science need for vaccine development—for example, through investments in regional laboratory and research hubs across Africa
o	Build partnerships that enable the sustainable expansion of vaccine manufacturing in Africa
</t>
  </si>
  <si>
    <t>https://cepi.net/news_cepi/cepi-and-the-african-union-join-forces-to-boost-african-vaccine-rd-and-manufacturing/</t>
  </si>
  <si>
    <t xml:space="preserve">Africa Finance Corporation (AFC) </t>
  </si>
  <si>
    <t>A key outcome will be establishing African self-reliance for the sustainable, secure supply of routine vaccines for the continent’s population, as well as improving the continent’s capacity to respond to epidemic outbreaks such as COVID-19.</t>
  </si>
  <si>
    <t>Under the agreement signed in April, Afreximbank and AFC will identify and engage partners, and co-finance vaccine manufacturing projects in Africa. The two institutions will provide preparatory support to project developers and promoters whilst stepping up policy and advocacy efforts to unlock major market barriers. These cross-cutting barriers include border clearance, road and freight logistics, cold-chain and warehousing on the continent and access to market.</t>
  </si>
  <si>
    <t>https://www.afreximbank.com/afreximbank-and-the-africa-finance-corporation-sign-agreement-for-vaccine-manufacturing-in-africa/</t>
  </si>
  <si>
    <t>Rwanda FDA</t>
  </si>
  <si>
    <t>Rwanda</t>
  </si>
  <si>
    <t>Strengthen capacity of the Rwanda FDA</t>
  </si>
  <si>
    <t>◊Establish a strong quality control laboratory for the medical products and supply new equipment for an integrated information management system
◊Facilitate peer-to-peer partnership between the Rwanda FDA and the national regulatory authorities from EU Member States
◊EU and the European Investment Bank are in discussions to partner with the Government of Rwanda to facilitate and promote investment by pharmaceutical and biotech companies in the country, including exploring opportunities for co-financing and de-risking potential investments</t>
  </si>
  <si>
    <t>This is likely part of the 1B Euro EU investment strategy</t>
  </si>
  <si>
    <t>https://allafrica.com/stories/202107010619.html</t>
  </si>
  <si>
    <t>Asian Infrastructure Investment Bank (AIIB)</t>
  </si>
  <si>
    <t>Fosun Pharma</t>
  </si>
  <si>
    <t>China</t>
  </si>
  <si>
    <t>WPR</t>
  </si>
  <si>
    <t>Production and distribution of COVID-19 Vaccine and test kits</t>
  </si>
  <si>
    <t>The loan proceeds are expected to finance: (i) specific capital expenditure items of the COVID-19 Vaccine supply plan, including set-up of cold chain logistics infrastructure, expansion and upgrade of manufacturing facilities for fill-finish and production of the COVID-19 Vaccine; (ii) expansion of manufacturing facilities for COVID-19 related products (e.g., test kits); and (iii) working capital needs related to items (i) and (ii).</t>
  </si>
  <si>
    <t>https://www.aiib.org/en/projects/details/2021/_download/china/AIIB-PSI-P000534-China-Fosun-Vaccine-August-10-2021.pdf</t>
  </si>
  <si>
    <t>https://www.aiib.org/en/projects/details/2021/proposed/China-FOSUN-COVID-19-Vaccine-Project.html</t>
  </si>
  <si>
    <t>International Finance Corporation (IFC)</t>
  </si>
  <si>
    <t>Proparco, DEG, US IDFC</t>
  </si>
  <si>
    <t xml:space="preserve">
Facilitate an increase in vaccine manufacturing know-how and knowledge sharing within Africa</t>
  </si>
  <si>
    <t>Financing to help Aspen, Africa’s largest pharmaceutical company, to refinance existing debt and strengthen the company’s balance sheet, supporting Aspen’s operations including production of vaccines, and other therapies in African and emerging markets</t>
  </si>
  <si>
    <t>https://www.reuters.com/business/healthcare-pharmaceuticals/aspen-partner-with-finance-institutions-boost-vaccine-know-how-2021-06-30/</t>
  </si>
  <si>
    <t>Government of the United States</t>
  </si>
  <si>
    <t>Johnson &amp; Johnson</t>
  </si>
  <si>
    <t xml:space="preserve"> To expand the Johnson &amp; Johnson vaccine production for Africa. </t>
  </si>
  <si>
    <t>Invest into the Aspen Pharmaceutical plant in Gqeberha </t>
  </si>
  <si>
    <t>US government pumps $200m into Aspen vaccine plant in Gqeberha | News24</t>
  </si>
  <si>
    <t>Univercells</t>
  </si>
  <si>
    <t>Univercells could send vaccine doses to Senegal early next year</t>
  </si>
  <si>
    <t>Institut Pasteur to manufacture viral-vector COVID-19 vaccines via Univercells tech transfer</t>
  </si>
  <si>
    <t>◊The institute would initially begin packaging and distributing vaccines produced by Univercells in Belgium early next year, the source involved in securing financing for the collaboration told Reuters.
◊Univercells would transfer its full production line to Senegal in the second half of 2022, the source said, adding that the company would train local staff so they could eventually run the operation
◊The goal to produce 300M vaccines by end of next year would cost about $200M according to UK analysis</t>
  </si>
  <si>
    <t>https://www.reuters.com/world/africa/exclusive-boost-africa-senegal-aims-make-covid-shots-next-year-2021-06-06/</t>
  </si>
  <si>
    <t>Pfizer BioNTech</t>
  </si>
  <si>
    <t>Comirnaty</t>
  </si>
  <si>
    <t>By the end of 2021, and to begin producing finished doses in 2022.</t>
  </si>
  <si>
    <t xml:space="preserve"> To expand the Pfizer vaccine production for Africa. </t>
  </si>
  <si>
    <t>Pfizer will bring Biovac’s Cape Town-based facility into the fold of its broader coronavirus vaccine supply chain through technical transfer, on-site development and equipment installation.</t>
  </si>
  <si>
    <t>South Africa News: Pfizer (PFE:US) Biovac Cape Town to Make Covid-19 Vaccine - Bloomberg</t>
  </si>
  <si>
    <t xml:space="preserve"> Institute for Health Research, Epidemiological Surveillance and Training (“IRESSEF”)</t>
  </si>
  <si>
    <t>To strengthen collaborations and local technological capacity for ongoing bioproduction and biomedical research.</t>
  </si>
  <si>
    <t xml:space="preserve">Univercells and IRESSEF signed a Letter of Intent (“LoI”) to work together to create bioproduction capacity, alongside strengthening of the research and development capabilities of IRESSEF. </t>
  </si>
  <si>
    <t>https://www.univercells.com/news/univercells-signs-letter-of-intent-for-two-bioproduction-projects-in-senegal--strengthening-belgo-senegalese-collaborations-to-advance-access-to-biologics-for-all</t>
  </si>
  <si>
    <t>The International Vaccine Institute (IVI)</t>
  </si>
  <si>
    <t>Kwame Nkrumah University of Science and Technology (KNUST)</t>
  </si>
  <si>
    <t>Ghana</t>
  </si>
  <si>
    <t>To establish a research and training site to implement ongoing and new collaborative projects, including disease surveillance, vaccine clinical development, vaccination campaigns, and vaccine effectiveness and health economics studies.</t>
  </si>
  <si>
    <t>The establishment of a Collaborating Center between IVI and KNUST.</t>
  </si>
  <si>
    <t>https://www.ivi.int/ivi-and-knust-establish-collaborating-center-to-conduct-vaccine-research-and-development-for-global-health/</t>
  </si>
  <si>
    <t>UNICEF dash</t>
  </si>
  <si>
    <t>World Health Organization (WHO)</t>
  </si>
  <si>
    <t>Afrigen (developer), Biovac (manufacturer)</t>
  </si>
  <si>
    <t>Network of universities, Africa CDC, Medicines Patent Pool</t>
  </si>
  <si>
    <t>WHO states "if a big pharma partner (Pfizer or Moderna) does indeed come forward, vaccines could be produced in South Africa ”within nine to 12 months"</t>
  </si>
  <si>
    <t>Develop mRNA vaccine production capabilities in South Africa</t>
  </si>
  <si>
    <t>◊Technology transfer hubs are training facilities where the technology is established at industrial scale and clinical development performed. Interested manufacturers from low- and middle-income countries can receive training and any necessary licenses to the technology. WHO and partners will bring in the production know-how, quality control and necessary licenses to a single entity to facilitate a broad and rapid technology transfer to multiple recipients
◊The technology transfer hub will benefit from the Medicines Patent Pool’s (MPP’s) vast experience of intellectual property (IP) management and issuing of IP licenses. MPP is also assisting WHO to negotiate with technical partners and supporting in the governance of the hubs.</t>
  </si>
  <si>
    <t>https://www.who.int/news/item/21-06-2021-who-supporting-south-african-consortium-to-establish-first-covid-mrna-vaccine-technology-transfer-hub</t>
  </si>
  <si>
    <t>European Investment Bank</t>
  </si>
  <si>
    <t>prophylactic COVID-19 vaccines</t>
  </si>
  <si>
    <t>Support European pandemic readiness but also support vaccine availability and production autonomy in LMICs via hub-and-spoke model.</t>
  </si>
  <si>
    <t>With the support of the EIB, the company will finance a second facility at its site in Jumet, Belgium, dedicated to COVID-19 vaccines and other contract development and manufacturing operations (CMDO.) The financing will also support potential COVID-19 vaccine co-development programmes with third parties. (e.g. Senegal)</t>
  </si>
  <si>
    <t>https://www.eib.org/en/press/all/2021-243-belgium-eib-boosts-innovative-biotech-company-univercells-with-eur30-million-of-european-financing-to-support-covid-19-related-projects</t>
  </si>
  <si>
    <t>Arcturus Therapeutics</t>
  </si>
  <si>
    <t> Vinbiocare</t>
  </si>
  <si>
    <t>LUNAR-COV19</t>
  </si>
  <si>
    <t>Vietnam</t>
  </si>
  <si>
    <t>Collaboration to establish a manufacturing facility in Vietnam for the manufacture of Arcturus’ investigational COVID-19 vaccines</t>
  </si>
  <si>
    <t>Vinbiocare will, with consultation from Arcturus, build out a manufacturing facility in Vietnam, and Arcturus will provide to Vinbiocare access to proprietary technologies and processes for the manufacture of Arcturus’ investigational COVID-19 vaccines. Vinbiocare will make an upfront payment of $40 million and be responsible for costs associated with the technology transfer. Vinbiocare will also pay for mRNA drug substance supplied by Arcturus and royalties on vaccines produced at the Facility.</t>
  </si>
  <si>
    <t>https://ir.arcturusrx.com/news-releases/news-release-details/arcturus-therapeutics-collaborates-vingroup-establish</t>
  </si>
  <si>
    <t>Sinopharm</t>
  </si>
  <si>
    <t>Sothema</t>
  </si>
  <si>
    <t>BBIBP - CorV</t>
  </si>
  <si>
    <t xml:space="preserve"> To boost the domestic supply of vaccines in Morocco and send supplies to the African continent and even the world. </t>
  </si>
  <si>
    <t>China has signed a deal with Morocco to start using the established facilities of a Moroccan pharmaceutical firm to make 5 million doses a month of Sinopharm vaccines</t>
  </si>
  <si>
    <t>https://www.reuters.com/business/healthcare-pharmaceuticals/moroccos-sothema-produce-chinas-sinopharm-vaccine-2021-07-05/</t>
  </si>
  <si>
    <t>Janssen Pharmaceuticals</t>
  </si>
  <si>
    <t>Biological E</t>
  </si>
  <si>
    <t>India</t>
  </si>
  <si>
    <t>SEAR</t>
  </si>
  <si>
    <t>https://www.biologicale.com/news.html</t>
  </si>
  <si>
    <t>CanSino Biologicals</t>
  </si>
  <si>
    <t>Petrovax</t>
  </si>
  <si>
    <t>Ad5-nCOV</t>
  </si>
  <si>
    <t>Russia</t>
  </si>
  <si>
    <t>EUR</t>
  </si>
  <si>
    <t>http://petrovax.com/press_centre/news/2020/1878/</t>
  </si>
  <si>
    <t>National Institute of Health</t>
  </si>
  <si>
    <t>Pakistan</t>
  </si>
  <si>
    <t>https://twitter.com/GovtofPakistan/status/1397113397209088002</t>
  </si>
  <si>
    <t>Unknown</t>
  </si>
  <si>
    <t>BBIBP-CorV</t>
  </si>
  <si>
    <t>Argentina</t>
  </si>
  <si>
    <t>https://news.cgtn.com/news/2021-05-04/China-Argentina-to-jointly-produce-Sinopharm-s-COVID-19-vaccine-ZZ2VpXVvDa/index.html</t>
  </si>
  <si>
    <t>Incepta</t>
  </si>
  <si>
    <t>Bangladesh</t>
  </si>
  <si>
    <t>https://www.risingbd.com/english/national/news/79652</t>
  </si>
  <si>
    <t>Torlak</t>
  </si>
  <si>
    <t>Serbia</t>
  </si>
  <si>
    <t>https://balkaninsight.com/2021/03/12/serbia-unveils-plan-to-produce-chinese-vaccine-jointly-with-uae/</t>
  </si>
  <si>
    <t>G42 Healthcare</t>
  </si>
  <si>
    <t>UAE</t>
  </si>
  <si>
    <t>https://www.channelnewsasia.com/news/world/covid-19-vaccine-sinopharm-abu-dhabi-china-14516150</t>
  </si>
  <si>
    <t>https://www1.hkexnews.hk/listedco/listconews/sehk/2021/0509/2021050900121.pdf</t>
  </si>
  <si>
    <t>Instituto Butantan</t>
  </si>
  <si>
    <t>Coronavac</t>
  </si>
  <si>
    <t>https://agenciabrasil.ebc.com.br/en/saude/noticia/2020-12/brazilian-institute-start-production-vaccine-coronavac;https://www.reuters.com/article/us-health-coronavirus-brazil-vaccines-ex/exclusive-brazil-to-buy-20-million-more-doses-of-chinas-coronavac-governor-says-idUSKBN2A50EP</t>
  </si>
  <si>
    <t>Bio Farma</t>
  </si>
  <si>
    <t>Indonesia</t>
  </si>
  <si>
    <t>https://www.reuters.com/article/us-health-coronavirus-indonesia-vaccine/indonesia-eyes-production-of-250-million-doses-a-year-of-coronavirus-vaccine-idUSKCN2501QW</t>
  </si>
  <si>
    <t>Pharmaniaga</t>
  </si>
  <si>
    <t>Malaysia</t>
  </si>
  <si>
    <t>https://www.reuters.com/article/health-coronavirus-malaysia-sinovac/malaysias-pharmaniaga-signs-covid-vaccine-agreement-with-chinas-sinovac-idUSL1N2JN0C3</t>
  </si>
  <si>
    <t>Novavax</t>
  </si>
  <si>
    <t>Serum Institute of India</t>
  </si>
  <si>
    <t>Covavax</t>
  </si>
  <si>
    <t>http://ir.novavax.com/news-releases/news-release-details/novavax-announces-covid-19-vaccine-manufacturing-agreement-serum</t>
  </si>
  <si>
    <t>Bharat Biotech</t>
  </si>
  <si>
    <t>Bharat Immunologicals and Biologicals Corporation Limited</t>
  </si>
  <si>
    <t>Covaxin</t>
  </si>
  <si>
    <t>https://www.pib.gov.in/PressReleseDetail.aspx?PRID=1712271</t>
  </si>
  <si>
    <t>Haffkine</t>
  </si>
  <si>
    <t>Indian Immunologicals Limited</t>
  </si>
  <si>
    <t>Ocugen</t>
  </si>
  <si>
    <t>USA</t>
  </si>
  <si>
    <t>https://www.globenewswire.com/news-release/2021/02/02/2168331/0/en/Ocugen-and-Bharat-Biotech-Announce-Execution-of-Definitive-Agreement-for-the-Commercialization-of-COVAXIN-in-the-US-Market.html</t>
  </si>
  <si>
    <t>EUBiologics</t>
  </si>
  <si>
    <t>Glovax Biotech</t>
  </si>
  <si>
    <t>EuCorVac-19</t>
  </si>
  <si>
    <t>Philippines</t>
  </si>
  <si>
    <t>https://www.pna.gov.ph/articles/1132120</t>
  </si>
  <si>
    <t>Inovio Pharmaceuticals</t>
  </si>
  <si>
    <t>Advaccine</t>
  </si>
  <si>
    <t>INO-4800</t>
  </si>
  <si>
    <t>http://ir.inovio.com/news-releases/news-releases-details/2021/INOVIO-and-Advaccine-Announce-Exclusive-Partnership-To-Commercialize-COVID-19-DNA-Vaccine-Candidate-INO-4800-in-Greater-China/default.aspx</t>
  </si>
  <si>
    <t>Mabion</t>
  </si>
  <si>
    <t>NVX‑CoV2373</t>
  </si>
  <si>
    <t>Poland</t>
  </si>
  <si>
    <t>https://www.reuters.com/article/health-coronavirus-poland-mabion/update-1-poland-strikes-deal-to-produce-novavax-covid-19-vaccine-idUSL2N2L10PM</t>
  </si>
  <si>
    <t>National Research Council of Canada</t>
  </si>
  <si>
    <t>Canada</t>
  </si>
  <si>
    <t>https://ir.novavax.com/news-releases/news-release-details/novavax-statement-completion-national-research-council-canada</t>
  </si>
  <si>
    <t>Takeda</t>
  </si>
  <si>
    <t>Japan</t>
  </si>
  <si>
    <t>Providence Therapeutics</t>
  </si>
  <si>
    <t>PTX-COVID19-B</t>
  </si>
  <si>
    <t>BIRMEX</t>
  </si>
  <si>
    <t>Mexico</t>
  </si>
  <si>
    <t>https://www.reuters.com/world/americas/mexican-production-sputnik-v-vaccine-likely-by-late-june-health-ministry-2021-05-07/</t>
  </si>
  <si>
    <t>Laboratorios Richmond</t>
  </si>
  <si>
    <t>https://www.reuters.com/article/us-health-coronavirus-argentina-vaccine/argentine-lab-says-agrees-deal-to-produce-russias-sputnik-v-vaccine-idUSKBN2AQ27D</t>
  </si>
  <si>
    <t>União Química</t>
  </si>
  <si>
    <t>https://www.uniaoquimica.com.br/novidades/parecria-vacina-sputnik-uniao-quimica/</t>
  </si>
  <si>
    <t>Adienne</t>
  </si>
  <si>
    <t>Italy</t>
  </si>
  <si>
    <t>https://apnews.com/article/europe-italy-coronavirus-pandemic-russia-1c9bac0105f04e297e51f04859f304a9</t>
  </si>
  <si>
    <t>Avara Liscate</t>
  </si>
  <si>
    <t>https://www.prnewswire.com/news-releases/rdif-celebro-una-reunion-del-consejo-internacional-de-expertos-con-la-participacion-del-presidente-ruso-vladimir-putin-con-ocasion-del-spief-2021-855796995.html</t>
  </si>
  <si>
    <t>Belmedpreparaty</t>
  </si>
  <si>
    <t>Belarus</t>
  </si>
  <si>
    <t>https://rdif.ru/Eng_fullNews/6473/</t>
  </si>
  <si>
    <t>Turkey</t>
  </si>
  <si>
    <t>Generium</t>
  </si>
  <si>
    <t>https://www.generium.ru/en/news/generium-launched-the-production-of-sputnik-v-vaccine/</t>
  </si>
  <si>
    <t>GL Rapha</t>
  </si>
  <si>
    <t>South Korea</t>
  </si>
  <si>
    <t>https://fr.sputniknews.com/asie_pacifique/202104161045483343-la-coree-du-sud-augmente-a-650-millions-de-doses-sa-production-de-spoutnik-v-pour-lexportation/</t>
  </si>
  <si>
    <t>Gland Pharma</t>
  </si>
  <si>
    <t>https://www.reuters.com/article/health-coronavirus-russia-vaccine-india/indias-gland-pharma-to-make-up-to-252-million-sputnik-v-vaccine-doses-idUSKBN2B812S</t>
  </si>
  <si>
    <t>Hetero Pharma</t>
  </si>
  <si>
    <t>https://rdif.ru/Eng_fullNews/6096/</t>
  </si>
  <si>
    <t>Hualan Biological Bacterin</t>
  </si>
  <si>
    <t>https://rdif.ru/Eng_fullNews/6720/</t>
  </si>
  <si>
    <t>Huons Global</t>
  </si>
  <si>
    <t>https://www.reuters.com/article/health-coronavirus-southkorea-sputnik/s-korean-consortium-to-produce-100-mln-doses-a-month-of-russias-sputnik-v-vaccine-idUSL4N2M90RL</t>
  </si>
  <si>
    <t>Karaganda Pharmaceutical Complex</t>
  </si>
  <si>
    <t>Kazakhstan</t>
  </si>
  <si>
    <t>https://www.themoscowtimes.com/2021/02/16/kazakhstan-to-roll-out-first-locally-produced-sputnik-vaccine-a72971</t>
  </si>
  <si>
    <t>Morepen Laboratories</t>
  </si>
  <si>
    <t>https://rdif.ru/Eng_fullNews/6925/</t>
  </si>
  <si>
    <t>Actoverco</t>
  </si>
  <si>
    <t>https://rdif.ru/Eng_fullNews/6917/</t>
  </si>
  <si>
    <t>Panacea Biotec</t>
  </si>
  <si>
    <t>https://www.panaceabiotec.com/rdif-and-panacea-biotec-launch-the-production-of-sputnik-v-in-india</t>
  </si>
  <si>
    <t>Pharmasyntez</t>
  </si>
  <si>
    <t>https://pharmasyntez.com/en/press-center/news/pharmasyntez-will-produce-the-covid-19-sputnik-v-vaccine/?sphrase_id=15954</t>
  </si>
  <si>
    <t>Rhodiola</t>
  </si>
  <si>
    <t>https://www.reuters.com/article/health-coronavirus-vaccine-russia/chinas-rhodiola-set-to-sell-and-test-russias-sputnik-v-vaccine-idUSKBN27R1NM</t>
  </si>
  <si>
    <t>R-Pharm</t>
  </si>
  <si>
    <t>Germany</t>
  </si>
  <si>
    <t>https://www.reuters.com/article/us-health-coronavirus-germany-vaccine/german-plant-aims-to-make-up-to-10-million-doses-of-sputnik-v-vaccine-monthly-by-year-end-idUSKBN2BW1ZM</t>
  </si>
  <si>
    <t>https://www.livemint.com/news/india/serum-institute-gets-dcgi-s-nod-to-manufacture-covid-vaccine-sputnik-v-in-india-report-11622818500423.html</t>
  </si>
  <si>
    <t>Shenzhen Yuanxing Gene-tech</t>
  </si>
  <si>
    <t>https://rdif.ru/Eng_fullNews/6675/</t>
  </si>
  <si>
    <t>Shilpla Biologicals</t>
  </si>
  <si>
    <t>https://www.bseindia.com/xml-data/corpfiling/AttachLive/49a5a4d4-6865-4995-ade9-c41789a5390f.pdf</t>
  </si>
  <si>
    <t>TopRidge Pharma</t>
  </si>
  <si>
    <t>https://rdif.ru/Eng_fullNews/6681/</t>
  </si>
  <si>
    <t>https://tass.com/society/1297303</t>
  </si>
  <si>
    <t>Arwan Pharmaceutical Industries</t>
  </si>
  <si>
    <t>Lebanon</t>
  </si>
  <si>
    <t>https://tass.com/economy/1296181</t>
  </si>
  <si>
    <t>Virchow Biotech</t>
  </si>
  <si>
    <t>https://rdif.ru/Eng_fullNews/6537/</t>
  </si>
  <si>
    <t>Viscoran İlaç</t>
  </si>
  <si>
    <t>https://rdif.ru/Eng_fullNews/6751/</t>
  </si>
  <si>
    <t>Mumtalakat</t>
  </si>
  <si>
    <t>Bahrain</t>
  </si>
  <si>
    <t>https://rdif.ru/Eng_fullNews/6865/</t>
  </si>
  <si>
    <t>Livzon Pharmaceutical</t>
  </si>
  <si>
    <t>Searle</t>
  </si>
  <si>
    <t>V-01</t>
  </si>
  <si>
    <t>https://www.arabnews.pk/node/1836216/pakistan</t>
  </si>
  <si>
    <t>Laboratorios Liomont</t>
  </si>
  <si>
    <t>Vaxzevria</t>
  </si>
  <si>
    <t>https://www.gob.mx/sre/prensa/mexico-highlights-its-vision-of-international-solidarity-to-combat-the-pandemic</t>
  </si>
  <si>
    <t>BioKangtai</t>
  </si>
  <si>
    <t>http://www.biokangtai.com/news/150.html</t>
  </si>
  <si>
    <t>CSL</t>
  </si>
  <si>
    <t>AUS</t>
  </si>
  <si>
    <t>https://www.csl.com/news/2020/20201108-csl-commences-manufacturing-of-university-of-oxford-astrazeneca-vaccine-candidate</t>
  </si>
  <si>
    <t>JCR Pharmaceuticals</t>
  </si>
  <si>
    <t>https://asia.nikkei.com/Spotlight/Coronavirus/Japan-to-produce-90m-doses-of-AstraZeneca-COVID-19-vaccine</t>
  </si>
  <si>
    <t>mAbxience</t>
  </si>
  <si>
    <t>https://www.mabxience.com/mabxience-enters-into-an-agreement-with-astrazeneca-to-produce-covid-19-vaccine/</t>
  </si>
  <si>
    <t>https://www.reuters.com/article/us-health-coronavirus-cyber-russia-vacci-idUSKCN24I1XF</t>
  </si>
  <si>
    <t>https://www.astrazeneca.com/media-centre/articles/2020/astrazeneca-takes-next-steps-towards-broad-and-equitable-access-to-oxford-universitys-potential-covid-19-vaccine.html</t>
  </si>
  <si>
    <t>Siam Bioscience</t>
  </si>
  <si>
    <t>Thailand</t>
  </si>
  <si>
    <t>https://www.voanews.com/covid-19-pandemic/thai-firm-joins-astrazeneca-make-covid-19-vaccine-southeast-asia</t>
  </si>
  <si>
    <t>Catalent</t>
  </si>
  <si>
    <t>https://www.catalent.com/catalent-news/catalent-expands-partnership-with-johnson-johnson-to-significantly-increase-capacity-for-sterile-manufacturing-and-packaging-of-covid-19-vaccine-in-italy/</t>
  </si>
  <si>
    <t>https://www.catalent.com/catalent-news/catalent-signs-agreement-with-johnson-johnson-for-lead-covid-19-vaccine-candidate/</t>
  </si>
  <si>
    <t>Emergent BioSolutions</t>
  </si>
  <si>
    <t>https://investors.emergentbiosolutions.com/news-releases/news-release-details/emergent-biosolutions-signs-five-year-agreement-large-scale-drug</t>
  </si>
  <si>
    <t>IDT Biologika</t>
  </si>
  <si>
    <t>https://idt-biologika.com/idt-biologika-and-takeda-support-production-of-the-johnson-und-johnson-single-shot-covid-19-vaccine</t>
  </si>
  <si>
    <t>Merck</t>
  </si>
  <si>
    <t>https://www.merck.com/news/merck-to-help-produce-johnson-barda-to-provide-merck-with-funding-to-expand-mercks-manufacturing-capacity-for-covid-19-vaccines-and-medicines/</t>
  </si>
  <si>
    <t>Reig Jofre</t>
  </si>
  <si>
    <t>Spain</t>
  </si>
  <si>
    <t>https://www.reuters.com/article/us-reig-jofre-johnson-johnson-vaccine/spains-reig-jofre-to-manufacture-jjs-covid-19-vaccine-shares-soar-idUSKBN28P0V2</t>
  </si>
  <si>
    <t>Sanofi</t>
  </si>
  <si>
    <t>France</t>
  </si>
  <si>
    <t>https://www.sanofi.com/en/media-room/press-releases/2021/2021-02-22-11-40-00-2179318</t>
  </si>
  <si>
    <t>Altimmune</t>
  </si>
  <si>
    <t>Lonza</t>
  </si>
  <si>
    <t>AdCOVID</t>
  </si>
  <si>
    <t>https://ir.altimmune.com/news-releases/news-release-details/altimmune-adds-lonza-manufacturing-partner-supply-adcovidtm-its</t>
  </si>
  <si>
    <t>Vigene Biosciences</t>
  </si>
  <si>
    <t>https://ir.altimmune.com/news-releases/news-release-details/altimmune-announces-manufacturing-agreement-vigene-biosciences</t>
  </si>
  <si>
    <t>ARCT-021</t>
  </si>
  <si>
    <t>https://www.catalent.com/catalent-news/arcturus-therapeutics-and-catalent-announce-partnership-to-manufacture-mrna-based-covid-19-vaccine/</t>
  </si>
  <si>
    <t>Recipharm</t>
  </si>
  <si>
    <t>Sweden</t>
  </si>
  <si>
    <t>https://ir.arcturusrx.com/news-releases/news-release-details/recipharm-signs-agreement-arcturus-therapeutics-support</t>
  </si>
  <si>
    <t>AGC Biologics</t>
  </si>
  <si>
    <t>http://www.agcbio.com/news/agc-biologics-heidelberg-facility-to-further-supply-plasmid-dna-for-covid-19-vaccine</t>
  </si>
  <si>
    <t>Allergopharma</t>
  </si>
  <si>
    <t>https://www.ema.europa.eu/en/news/two-additional-manufacturing-sites-biontechpfizers-covid-19-vaccine</t>
  </si>
  <si>
    <t>Delpharm</t>
  </si>
  <si>
    <t>https://www.france24.com/en/france/20210407-macron-hails-first-pfizer-vaccines-packaged-on-french-soil</t>
  </si>
  <si>
    <t>Exelead</t>
  </si>
  <si>
    <t>https://www.exeleadbiopharma.com/news/exelead-helps-manufacture-pfizer-biontech-covid-19-vaccine</t>
  </si>
  <si>
    <t>Novartis</t>
  </si>
  <si>
    <t>Switzerland</t>
  </si>
  <si>
    <t>https://www.novartis.com/news/media-releases/novartis-signs-initial-agreement-provide-manufacturing-capacity-pfizer-biontech-covid-19-vaccine</t>
  </si>
  <si>
    <t>https://www.sanofi.com/en/media-room/press-releases/2021/2021-01-27-07-30-00</t>
  </si>
  <si>
    <t>Siegfried</t>
  </si>
  <si>
    <t>https://cen.acs.org/business/outsourcing/Pfizer-Moderna-ready-vaccine-manufacturing/98/i46</t>
  </si>
  <si>
    <t>VAV Lifesciences</t>
  </si>
  <si>
    <t>https://vav.in/pressrelease/</t>
  </si>
  <si>
    <t>Hester Biosciences</t>
  </si>
  <si>
    <t>https://economictimes.indiatimes.com/industry/healthcare/biotech/pharmaceuticals/pact-signed-between-bharat-biotech-gujarat-covid-vaccine-consortium-hester-biosciences/articleshow/83012906.cms?from=mdr</t>
  </si>
  <si>
    <t>Jubilant HollisterStier</t>
  </si>
  <si>
    <t>https://ir.ocugen.com/news-releases/news-release-details/ocugen-secures-manufacturing-partnership-us-production-covid-19</t>
  </si>
  <si>
    <t>Curevac</t>
  </si>
  <si>
    <t>Celonic</t>
  </si>
  <si>
    <t>CVnCoV Vaccine</t>
  </si>
  <si>
    <t>https://www.celonic.com/general/celonic-and-curevac-announce-agreement-to-manufacture-over-100-million-doses-of-curevacs-covid-19-vaccine-candidate-cvncov/</t>
  </si>
  <si>
    <t>Fareva</t>
  </si>
  <si>
    <t>https://www.curevac.com/en/2020/12/09/curevac-and-fareva-sign-agreement-for-fill-finish-manufacturing-of-curevacs-covid-19-vaccine-candidate-cvncov-joint-press-release/</t>
  </si>
  <si>
    <t>Austria</t>
  </si>
  <si>
    <t>https://www.novartis.com/news/media-releases/novartis-signs-initial-agreement-curevac-manufacture-covid-19-vaccine-candidate</t>
  </si>
  <si>
    <t>Rentschler Biopharma</t>
  </si>
  <si>
    <t>https://www.rentschler-biopharma.com/news/press-releases-and-announcements/detail/view/curevac-and-rentschler-biopharma-ramp-up-manufacturing-of-covid-19-vaccine-cvncov/</t>
  </si>
  <si>
    <t>Genexine</t>
  </si>
  <si>
    <t>Hanmi Pharm</t>
  </si>
  <si>
    <t>GX-19</t>
  </si>
  <si>
    <t>https://www.reuters.com/article/health-coronavirus-southkorea-vaccine/skoreas-genexine-signs-covid-19-vaccine-candidate-manufacturing-deal-with-hanmi-idUSL3N2N50XZ</t>
  </si>
  <si>
    <t>Kaneka Eurogentec</t>
  </si>
  <si>
    <t>Belgium</t>
  </si>
  <si>
    <t>https://www.eurogentec.com/en/news/41_kaneka-eurogentec-will-manufacture-inovios-dna-vaccine-candidate-against-covid-19</t>
  </si>
  <si>
    <t>Ology Bioservices</t>
  </si>
  <si>
    <t>http://ir.inovio.com/news-releases/news-releases-details/2020/Ology-Bioservices-Inovio-Partner-To-Manufacture-COVID-19-DNA-Vaccine-With-119-Million-Department-of-Defense-Grant/default.aspx</t>
  </si>
  <si>
    <t>Richter-Helm BioLogics</t>
  </si>
  <si>
    <t>https://www.richter.hu/en-US/richter-group/subsidiaries/Pages/Richter-Helm.aspx</t>
  </si>
  <si>
    <t>Thermo Fisher</t>
  </si>
  <si>
    <t>http://ir.inovio.com/news-releases/news-releases-details/2020/INOVIO-Adds-Thermo-Fisher-Scientific-To-Global-Manufacturing-Consortium/default.aspx</t>
  </si>
  <si>
    <t>Moderna</t>
  </si>
  <si>
    <t>Aldevron</t>
  </si>
  <si>
    <t>mRNA-1273</t>
  </si>
  <si>
    <t>https://www.businesswire.com/news/home/20210524005254/en/Moderna-and-Aldevron-Announce-Expanded-Partnership-for-mRNA-Vaccine-and-Therapeutic-Pipeline/</t>
  </si>
  <si>
    <t>Baxter Biopharma</t>
  </si>
  <si>
    <t>https://www.pharmaceutical-technology.com/projects/moderna-therapeutics-clinical-manufacturing-facility-norwood-massachusetts/</t>
  </si>
  <si>
    <t>https://investors.modernatx.com/news-releases/news-release-details/moderna-and-catalent-announce-collaboration-fill-finish</t>
  </si>
  <si>
    <t>https://investors.modernatx.com/news-releases/news-release-details/moderna-and-lonza-announce-worldwide-strategic-collaboration</t>
  </si>
  <si>
    <t>Netherlands</t>
  </si>
  <si>
    <t>https://investors.modernatx.com/news-releases/news-release-details/moderna-announces-new-drug-substance-production-agreement-lonza</t>
  </si>
  <si>
    <t>https://www.recipharm.com/press/recipharm-announces-signature-letter-intent-aseptic-fill-finish-manufacturing-moderna%E2%80%99s-covid</t>
  </si>
  <si>
    <t>ROVI</t>
  </si>
  <si>
    <t>https://www.reuters.com/business/healthcare-pharmaceuticals/rovi-make-active-agents-moderna-covid-19-vaccine-2021-04-12/</t>
  </si>
  <si>
    <t>Samsung Biologics</t>
  </si>
  <si>
    <t>https://www.businesswire.com/news/home/20210522005008/en/Moderna-and-Samsung-Biologics-Announce-Agreement-for-Fill-Finish-Manufacturing-of-Moderna%E2%80%99s-COVID-19-Vaccine/</t>
  </si>
  <si>
    <t>https://investors.modernatx.com/news-releases/news-release-details/moderna-announces-agreement-sanofi-fillfinish-manufacturing</t>
  </si>
  <si>
    <t>https://investors.modernatx.com/news-releases/news-release-details/moderna-announces-agreement-thermo-fisher-scientific-fillfinish</t>
  </si>
  <si>
    <t>http://www.agcbio.com/resource-center/news/novavax-selects-agc-biologics-to-manufacture-matrix-m-adjuvant-for-novel-covid-19-vaccine</t>
  </si>
  <si>
    <t>https://www.baxterbiopharmasolutions.com/pdf/Baxter%20BPS%20Announces%20Sterile%20Manufacturing%20Agreement%20(002).pdf</t>
  </si>
  <si>
    <t>Biofabri</t>
  </si>
  <si>
    <t>Endo</t>
  </si>
  <si>
    <t>https://investor.endo.com/news-releases/news-release-details/endo-announces-fill-finish-manufacturing-and-services-agreement</t>
  </si>
  <si>
    <t>FUJIFILM Diosynth Biotechnologies</t>
  </si>
  <si>
    <t>UK</t>
  </si>
  <si>
    <t>https://www.fujifilm.com/us/en/news/healthcare/FDBK-Novavax_Manufacturing</t>
  </si>
  <si>
    <t>GSK</t>
  </si>
  <si>
    <t>https://ir.novavax.com/news-releases/news-release-details/gsk-support-manufacture-novavax-covid-19-vaccine</t>
  </si>
  <si>
    <t>PolyPeptide</t>
  </si>
  <si>
    <t>https://www.polypeptide.com/wp-content/uploads/2020/06/Press-Release-PolyPeptide-Novavax-Matrix-Adjuvant_2020-06-04.pdf</t>
  </si>
  <si>
    <t>SK Bioscience</t>
  </si>
  <si>
    <t>Translate Bio</t>
  </si>
  <si>
    <t>UNIGEN</t>
  </si>
  <si>
    <t>Sanofi/TranslateBio Vaccine</t>
  </si>
  <si>
    <t>https://bioprocessintl.com/bioprocess-insider/facilities-capacity/sanofi-sets-out-covid-19-vaccine-scale-out-plans-for-protein-and-mrna-candidates/</t>
  </si>
  <si>
    <t>Binnopharm</t>
  </si>
  <si>
    <t>https://sistema.com/press/pressreleases/the-world-s-first-coronavirus-vaccine-will-be-produced-by-sistema-s-pharmaceutical-plant-</t>
  </si>
  <si>
    <t>BIOCAD</t>
  </si>
  <si>
    <t>https://www.eurekalert.org/pub_releases/2020-09/b-bwp092420.php</t>
  </si>
  <si>
    <t>Stelis Pharma</t>
  </si>
  <si>
    <t>https://rdif.ru/Eng_fullNews/6531/</t>
  </si>
  <si>
    <t>Oragenics</t>
  </si>
  <si>
    <t>Avid Bioservices</t>
  </si>
  <si>
    <t>TerraCoV2</t>
  </si>
  <si>
    <t>https://www.oragenics.com/news-media/press-releases/detail/110/oragenics-signs-process-development-and-manufacturing</t>
  </si>
  <si>
    <t>Ajinomoto Bio-Pharma Services</t>
  </si>
  <si>
    <t>https://ajibio-pharma.com/news-post/ajinomoto-bio-pharma-services-expands-manufacturing-agreement-with-astrazeneca-to-include-drug-product-manufacturing/</t>
  </si>
  <si>
    <t>Albany Molecular Research, Inc</t>
  </si>
  <si>
    <t>https://www.businesswire.com/news/home/20200903005221/en/</t>
  </si>
  <si>
    <t>https://www.catalent.com/catalent-news/catalent-signs-agreement-with-astrazeneca-to-manufacture-covid-19-vaccine-candidate/</t>
  </si>
  <si>
    <t>https://www.businesswire.com/news/home/20200824005052/en/Catalent-Signs-Agreement-AstraZeneca-Expand-Manufacturing-Support</t>
  </si>
  <si>
    <t>Cobra Biologics</t>
  </si>
  <si>
    <t>https://www.cobrabio.com/news/june-2020/cobra-supply-agreement-astrazeneca-covid19-vaccine</t>
  </si>
  <si>
    <t>Daiichi Sankyo</t>
  </si>
  <si>
    <t>https://investors.emergentbiosolutions.com/news-releases/news-release-details/emergent-biosolutions-signs-agreement-be-us-manufacturing-0?field_nir_news_date_value%5bmin%5d=</t>
  </si>
  <si>
    <t>Halix</t>
  </si>
  <si>
    <t>https://www.b3cnewswire.com/202012082161/halix-signs-agreement-with-astrazeneca-for-commercial-manufacture-of-covid-19-vaccine.html</t>
  </si>
  <si>
    <t>https://www.astrazeneca.com/media-centre/press-releases/2021/astrazeneca-and-idt-biologika-sign-letter-of-intent-to-increase-covid-19-vaccine-manufacturing-in-europe-and-secure-long-term-supply-capacity.html</t>
  </si>
  <si>
    <t>Insud Pharma</t>
  </si>
  <si>
    <t>https://www.insudpharma.com/spanish-group-insud-pharma-signs-agreement-astrazeneca-manufacture-covid-19-vaccine-candidate</t>
  </si>
  <si>
    <t>KM Biologics</t>
  </si>
  <si>
    <t>https://www.reuters.com/article/us-health-coronavirus-japan-vaccine/japans-km-biologics-begins-clinical-trial-of-covid-19-vaccine-candidate-idUSKBN2BE0YY</t>
  </si>
  <si>
    <t>Meiji</t>
  </si>
  <si>
    <t>Nipro Corp</t>
  </si>
  <si>
    <t>https://www.reuters.com/world/asia-pacific/astrazeneca-nipro-sign-covid-19-vaccine-deal-supply-japan-2021-05-26/</t>
  </si>
  <si>
    <t>Novasep</t>
  </si>
  <si>
    <t>https://www.novasep.com/home/about-novasep/media-events/press-release/coronavirus-novasep-partners-with-astrazeneca-to-produce-covid-19-oxford-vaccine-for-europe.html</t>
  </si>
  <si>
    <t>Oxford Biomedica</t>
  </si>
  <si>
    <t>https://www.oxb.com/news-media/press-release/oxford-biomedica-signs-supply-agreement-astrazeneca-expand-manufacturing</t>
  </si>
  <si>
    <t>https://www.skbioscience.co.kr/kr/news/news_01_01?mode=view&amp;id=7&amp;</t>
  </si>
  <si>
    <t>Wockhardt</t>
  </si>
  <si>
    <t>https://www.livemint.com/companies/news/wockhardt-signs-pact-with-uk-to-fill-finish-covid-vaccines-at-north-wales-plant-11596451601404.html</t>
  </si>
  <si>
    <t>VBI Vaccines</t>
  </si>
  <si>
    <t>Therapure Biomanufacturing</t>
  </si>
  <si>
    <t>VBI-2901</t>
  </si>
  <si>
    <t>https://www.therapurebio.com/news/therapure-biopharma-inc/therapure-biomanufacturing-deal-with-vaccines-for-coronavirus-vaccine-candidates</t>
  </si>
  <si>
    <t>Spicona</t>
  </si>
  <si>
    <t>https://www.catalent.com/catalent-news/catalent-partners-with-spicona-to-develop-covid-19-vaccine-candidate-using-gpex-cell-line-development-platform/</t>
  </si>
  <si>
    <t>Saiba</t>
  </si>
  <si>
    <t>https://www.agcbio.com/resource-center/news/saiba-ag-selects-agc-biologics-to-develop-and-produce-covid-19-vaccine</t>
  </si>
  <si>
    <t>Center for Genetic Engineering and Biotechnology in Cuba</t>
  </si>
  <si>
    <t>EspromedBio</t>
  </si>
  <si>
    <t>Abdala</t>
  </si>
  <si>
    <t>Venezuela</t>
  </si>
  <si>
    <t>https://www.efe.com/efe/america/sociedad/venezuela-producira-la-vacuna-cubana-anticovid-abdala/20000013-4507410</t>
  </si>
  <si>
    <t>BioNTech</t>
  </si>
  <si>
    <t>kENUP Foundation</t>
  </si>
  <si>
    <t>Rwanda and Senegal</t>
  </si>
  <si>
    <t xml:space="preserve">BioNTech hopes to push its malaria product into human testing by end of next year. </t>
  </si>
  <si>
    <t>BioNTech is looking to build manufacturing sites in Rwanda and Senegal for its potential malaria and tuberculosis vaccines
Tuberculosis timelines TBD</t>
  </si>
  <si>
    <t>BioNTech, in its bid to become a “global immunotherapy powerhouse,” announced that it’s looking to build mRNA manufacturing sites in Rwanda and Senegal to support future production of the two vaccine hopefuls (malaria and tuberculosis)
The decision to narrow its search to Senegal and Rwanda came after guidance from the African Union
The locations of the sites within each country, which have yet to be decided, will eventually co-locate with the WHO’s upcoming vaccine hubs</t>
  </si>
  <si>
    <t>https://www.fiercepharma.com/pharma/biontech-selects-rwanda-senegal-for-potential-malaria-and-tuberculosis-mrna-vaccine</t>
  </si>
  <si>
    <t>Rwanda Development Board (RDB) </t>
  </si>
  <si>
    <t>To establish a world-class vaccine manufacturing supply chain in Rwanda to produce vaccines for local use and exports across Africa.</t>
  </si>
  <si>
    <t>IFC will support Rwanda to conduct diagnostic and feasibility studies to ensure the right technical and policy frameworks.</t>
  </si>
  <si>
    <t>http://www.news.cn/english/africa/2021-09/04/c_1310167072.htm</t>
  </si>
  <si>
    <t>Government of Ghana</t>
  </si>
  <si>
    <t xml:space="preserve"> For the local production of COVID-19 vaccines</t>
  </si>
  <si>
    <t>Seed unding for an establishment of a national vaccine institute, whose mandates will include establishing local vaccine manufacturing plants, deepening research and development for vaccines.</t>
  </si>
  <si>
    <t>http://www.xinhuanet.com/english/africa/2021-07/26/c_1310087101.htm</t>
  </si>
  <si>
    <t>Government of the UAE</t>
  </si>
  <si>
    <t>AstraZeneca; Pfizer</t>
  </si>
  <si>
    <t>The Saudi Ministry of Industry and Mineral Resources; the King Abdullah International Center for Medical Research (KIMAR); the Pfizer Scientific Foundation; Saudi Ministry of Investment announced </t>
  </si>
  <si>
    <t> To build the foundations for the manufacture of viral and genetic vaccines in the Kingdom</t>
  </si>
  <si>
    <t>UAE MoU with Pfizer to build the foundations for the manufacture of viral and genetic vaccines &amp; UAE MoU with AstraZeneca to enhance the UAE supervision of its local manufacturing project with its local partners, all the way to the commercial supply stage.</t>
  </si>
  <si>
    <t>https://www.arabnews.com/node/1928396/business-economy</t>
  </si>
  <si>
    <t>Government of Kenya</t>
  </si>
  <si>
    <t>Kenya</t>
  </si>
  <si>
    <t> Local production expected during the first quarter of 2022 and fully fledged human vaccine manufacturing capability by 2024</t>
  </si>
  <si>
    <t>Kenya is establishing a fill-and-finish facility for Covid-19 vaccines ahead of setting up a full-scale manufacturing plant. The country will need to secure a partnership with a vaccine patent holder to manufacture Covid 19 vaccines.</t>
  </si>
  <si>
    <t>https://allafrica.com/stories/202109160160.html</t>
  </si>
  <si>
    <t>https://www.news24.com/fin24/economy/africa/kenya-to-begin-manufacturing-covid-vaccines-20210915</t>
  </si>
  <si>
    <t>Anhui Zhifei Longcom Biophamaceutical</t>
  </si>
  <si>
    <t>Jurabek laboratories</t>
  </si>
  <si>
    <t>manufacturing</t>
  </si>
  <si>
    <t>ZF-UZ-VAC2001</t>
  </si>
  <si>
    <t>Uzbekistan</t>
  </si>
  <si>
    <t>http://www.xinhuanet.com/english/2021-08/22/c_1310141837.htm</t>
  </si>
  <si>
    <t>Vinbiocare</t>
  </si>
  <si>
    <t>Fiocruz</t>
  </si>
  <si>
    <t>https://portal.fiocruz.br/en/news/covid-19-vaccine-fiocruz-discloses-its-technological-order-agreement-astrazeneca</t>
  </si>
  <si>
    <t>Bionmm</t>
  </si>
  <si>
    <t>https://www.reuters.com/world/americas/brazils-biomm-signs-deals-distribute-cansino-covid-19-vaccine-2021-10-01/</t>
  </si>
  <si>
    <t>Celsion</t>
  </si>
  <si>
    <t>Hainan Poly Pharm</t>
  </si>
  <si>
    <t>PLACCINE</t>
  </si>
  <si>
    <t>https://investor.celsion.com/news-releases/news-release-details/celsion-and-hainan-poly-pharm-sign-agreement-manufacture</t>
  </si>
  <si>
    <t>Center for Genetic Engineering and Biotechnology</t>
  </si>
  <si>
    <t>CIGB-66</t>
  </si>
  <si>
    <t>IVAC</t>
  </si>
  <si>
    <t>https://e.vnexpress.net/news/news/vietnam-to-produce-cuban-covid-vaccine-4295654.html</t>
  </si>
  <si>
    <t>Chumakov</t>
  </si>
  <si>
    <t>Nanolek</t>
  </si>
  <si>
    <t>Covi-Vac</t>
  </si>
  <si>
    <t>https://tass.com/economy/1345959</t>
  </si>
  <si>
    <t>CinnaGen</t>
  </si>
  <si>
    <t>https://vaxine.net/vaxine-cinnagen-collaboration-covid-19-vaccine-technology-under-the-tradename-spikogen-in-iran/</t>
  </si>
  <si>
    <t>EyeGene</t>
  </si>
  <si>
    <t>GenScript</t>
  </si>
  <si>
    <t>EG-COVID</t>
  </si>
  <si>
    <t>https://en.prnasia.com/releases/apac/genscript-probio-congratulates-eyegene-for-clinical-trial-approval-for-mrna-covid-19-vaccine-in-south-korea-334300.shtml</t>
  </si>
  <si>
    <t>Finlay</t>
  </si>
  <si>
    <t>Pasteur Institute of Iran</t>
  </si>
  <si>
    <t>Soberana 2</t>
  </si>
  <si>
    <t>https://www.reuters.com/business/healthcare-pharmaceuticals/cuba-says-iran-start-producing-one-its-covid-19-vaccines-2021-07-29/</t>
  </si>
  <si>
    <t>Sputnik Light</t>
  </si>
  <si>
    <t>https://www.reuters.com/business/healthcare-pharmaceuticals/skorean-consortium-produce-russias-sputnik-light-vaccine-2021-06-28/</t>
  </si>
  <si>
    <t>https://tashkenttimes.uz/national/7305-first-batch-of-sputnik-v-vaccine-produced-in-uzbekistan</t>
  </si>
  <si>
    <t>Hungary</t>
  </si>
  <si>
    <t>https://www.reuters.com/world/europe/hungary-will-this-year-receive-technology-produce-sputnik-v-covid-19-vaccine-2021-10-14/</t>
  </si>
  <si>
    <t>Peru</t>
  </si>
  <si>
    <t>https://www.reuters.com/world/americas/peru-build-plant-make-sputnik-v-covid-19-vaccine-president-2021-09-07/</t>
  </si>
  <si>
    <t>VABIOTECH</t>
  </si>
  <si>
    <t>https://rdif.ru/Eng_fullNews/7005/</t>
  </si>
  <si>
    <t>http://www.wockhardt.com/pdfs/final-press-release-rdif-wockhardt-partnership-13821.pdf</t>
  </si>
  <si>
    <t>HDT Bio</t>
  </si>
  <si>
    <t>Gennova Biopharmaceuticals</t>
  </si>
  <si>
    <t>HDT-301</t>
  </si>
  <si>
    <t>https://www.hdt.bio/news-blog/hdt-bio-gennova-biopharmaceuticals-announce-first-healthy-volunteers-dosed-in-phase-iii-trials-of-unique-covid-19-rna-vaccine-in-india</t>
  </si>
  <si>
    <t>Quratis</t>
  </si>
  <si>
    <t>https://www.hdt.bio/news-blog/hdt-bio-announces-agreement-with-koreas-quratis-to-co-develop-innovative-covid-19-vaccine-in-asia</t>
  </si>
  <si>
    <t>SENAI CIMATEC</t>
  </si>
  <si>
    <t>https://www.businesswire.com/news/home/20210831005230/en</t>
  </si>
  <si>
    <t>Medicago Inc</t>
  </si>
  <si>
    <t>Dynavax</t>
  </si>
  <si>
    <t>Coronavirus-Like Particle COVID-19 vaccine</t>
  </si>
  <si>
    <t>http://investors.dynavax.com/news-releases/news-release-details/dynavax-and-medicago-announce-collaboration-develop-novel</t>
  </si>
  <si>
    <t>Medigen Vaccine Biologics</t>
  </si>
  <si>
    <t>MVC-COV1901</t>
  </si>
  <si>
    <t>https://www.medigenvac.com/public/en/news/detail/88?from_sort=2</t>
  </si>
  <si>
    <t>Cordenpharma</t>
  </si>
  <si>
    <t>https://www.cordenpharma.com/CordenPharma_and_Moderna_Extend_Lipid_Supply_Agreement_for_Moderna_Vaccine_mRNA-1273_Against_Novel_Coronavirus_SARS-CoV-2</t>
  </si>
  <si>
    <t>National Resilience</t>
  </si>
  <si>
    <t>https://www.businesswire.com/news/home/20210908005677/en/Resilience-to-Manufacture-mRNA-for-Moderna%E2%80%99s-COVID-19-Vaccine/</t>
  </si>
  <si>
    <t>Jubilant Life Sciences Limited</t>
  </si>
  <si>
    <t>NVX-CoV2373</t>
  </si>
  <si>
    <t>https://www.contractpharma.com/contents/view_breaking-news/2021-03-29/jubilant-novavax-enter-covid-19-vaccine-partnership/</t>
  </si>
  <si>
    <t>https://www.siegfried.ch/siegfried+unterst%25c3%25bctzt+novavax+bei+der+kom%25c2%25admerziellen+aseptischen+abf%25c3%25bcllung+des+impfstoffkandidaten+nvx-cov2373/news-en/12039</t>
  </si>
  <si>
    <t>Albany Molecular Research Inc.</t>
  </si>
  <si>
    <t>https://www.worldpharmatoday.com/news/amri-joins-network-of-approved-manufacturers-of-lipid-excipients-for-pfizer-biontech-covid-19-vaccine/</t>
  </si>
  <si>
    <t>https://time.com/5955247/inside-biontech-vaccine-facility/</t>
  </si>
  <si>
    <t>Croda International</t>
  </si>
  <si>
    <t>https://www.croda.com/en-gb/news/2020/11/pfizer-croda</t>
  </si>
  <si>
    <t>Evonik</t>
  </si>
  <si>
    <t>https://corporate.evonik.com/en/evonik-strengthens-strategic-partnership-with-biontech-on-covid-19-vaccine-152784.html</t>
  </si>
  <si>
    <t>Merck KGaA</t>
  </si>
  <si>
    <t>https://www.emdgroup.com/en/news/biontech-strategic-partnership-04-02-2021.html</t>
  </si>
  <si>
    <t>Polymun Scientific</t>
  </si>
  <si>
    <t>https://www.polymun.com/liposomes/reference-projects/</t>
  </si>
  <si>
    <t>https://www.rentschler-biopharma.com/careers/news-at-rentschler-biopharma/detail/view/joining-forces-against-sars-cov-2/</t>
  </si>
  <si>
    <t>https://www.reuters.com/article/us-health-coronavirus-italy-thermo-fishe/thermo-fisher-to-work-with-pfizer-biontech-on-vaccine-production-in-italy-idUSKBN2BH2SB</t>
  </si>
  <si>
    <t>https://www.express.co.uk/news/uk/1500590/coronavirus-news-uk-pfizer-vaccine-millions-doses-manufactured</t>
  </si>
  <si>
    <t>Eurofarma Laboratórios</t>
  </si>
  <si>
    <t>https://www.pfizer.com/news/press-release/press-release-detail/pfizer-and-biontech-announce-collaboration-brazils</t>
  </si>
  <si>
    <t>Shionogi</t>
  </si>
  <si>
    <t>AIC</t>
  </si>
  <si>
    <t>https://www.reuters.com/world/asia-pacific/vietnam-firms-agree-covid-19-vaccine-tech-transfer-with-japans-shionogi-media-2021-07-27/</t>
  </si>
  <si>
    <t>Lekhhim</t>
  </si>
  <si>
    <t>Ukraine</t>
  </si>
  <si>
    <t>https://www.reuters.com/article/idUSL8N2KF514</t>
  </si>
  <si>
    <t>Saidal</t>
  </si>
  <si>
    <t>https://algerianembassy-japan.jp/en/2021/07/15/sputnik-sinovac-vaccines-saidal-to-produce-2-5-million-month-as-from-september/</t>
  </si>
  <si>
    <t>State Pharmaceutical Corporation</t>
  </si>
  <si>
    <t>Sri Lanka</t>
  </si>
  <si>
    <t>http://www.xinhuanet.com/english/2021-08/17/c_1310132189.htm</t>
  </si>
  <si>
    <t>Zydus Cadila</t>
  </si>
  <si>
    <t>Shilpa Biologicals</t>
  </si>
  <si>
    <t>https://www.reuters.com/world/india/shilpa-medicare-make-cadilas-covid-19-shot-2021-09-24/</t>
  </si>
  <si>
    <t>Possible locations - South Africa, Rwanda and Senegal</t>
  </si>
  <si>
    <t>Moderna to invest up to $500 mln in plant, location undecided</t>
  </si>
  <si>
    <t>https://www.reuters.com/world/africa/moderna-plans-mrna-vaccine-factory-africa-2021-10-07/</t>
  </si>
  <si>
    <t>Donor/Lead Partner</t>
  </si>
  <si>
    <t>Donor Type</t>
  </si>
  <si>
    <t>Target Companies</t>
  </si>
  <si>
    <t>Target Region</t>
  </si>
  <si>
    <t>Commitment Maturity (H/M/L/TBD)</t>
  </si>
  <si>
    <t>Value of Commitment</t>
  </si>
  <si>
    <t>Sensitivity</t>
  </si>
  <si>
    <t>Tech Transfers</t>
  </si>
  <si>
    <t>New ignore this for now, not sure if we need</t>
  </si>
  <si>
    <t>Lead Partner</t>
  </si>
  <si>
    <t>Type of Commitment</t>
  </si>
  <si>
    <t>Institut Pasteur Dakar</t>
  </si>
  <si>
    <t>TBD</t>
  </si>
  <si>
    <t>M - letter of intent signed</t>
  </si>
  <si>
    <t>N/A</t>
  </si>
  <si>
    <t>Public</t>
  </si>
  <si>
    <t>H - test batch production underway</t>
  </si>
  <si>
    <t>Contract to supply 31md to South Africa and about 240md to the rest of africa</t>
  </si>
  <si>
    <t>H - production underway</t>
  </si>
  <si>
    <t> Russian Direct Investment Fund</t>
  </si>
  <si>
    <t>TBD - no update since announcement</t>
  </si>
  <si>
    <t>H - Tech-transfer is already in motion</t>
  </si>
  <si>
    <t>M - The deal has been signed</t>
  </si>
  <si>
    <t>Pfizer will bring Biovac’s Cape Town-based facility into the fold of its broader coronavirus vaccine supply chain through  technical transfer, on-site development and equipment installation.</t>
  </si>
  <si>
    <t>M - Letter of Intent signed</t>
  </si>
  <si>
    <t>Overaching</t>
  </si>
  <si>
    <t>L -  partners still in negotiations about the details</t>
  </si>
  <si>
    <t>M - Memorandum of Understanding (MoU) signed</t>
  </si>
  <si>
    <t>Nepal Health Research Council (NHRC)</t>
  </si>
  <si>
    <t>Nepal</t>
  </si>
  <si>
    <t>To foster transformation in health research in region through networking, technology transfer, dovetailing expertise and scientific information.</t>
  </si>
  <si>
    <t>The International Vaccine Institute (IVI) and the Nepal Health Research Council (NHRC) signed a Memorandum of Understanding (MoU laying the foundation for the two organizations to build research and development capacity in Nepal and jointly pursue opportunities to improve public health in the region.</t>
  </si>
  <si>
    <t>https://www.ivi.int/ivi-signs-memorandum-of-understanding-with-the-nepal-health-research-council/</t>
  </si>
  <si>
    <t>H - the tech transfer will start immediately</t>
  </si>
  <si>
    <t>East Asia</t>
  </si>
  <si>
    <t>West Europe</t>
  </si>
  <si>
    <t>Eastern Europe</t>
  </si>
  <si>
    <t>H - The deal has been signed with high level political support</t>
  </si>
  <si>
    <t>M</t>
  </si>
  <si>
    <t>To get BioVac Institute to manufacture vaccine shots on behalf of ImmunityBio</t>
  </si>
  <si>
    <t>https://www.biofarma.co.id/id/bio-farma-pastikan-supply-50-juta-dosis-bulk-vaksin-covid-19-dari-sinovac/</t>
  </si>
  <si>
    <t>Recombinant SARS-CoV-2 vaccine</t>
  </si>
  <si>
    <t>https://www.shionogi.com/global/en/news/2020/06/e_200619.html</t>
  </si>
  <si>
    <t>Vibalgics</t>
  </si>
  <si>
    <t>https://vibalogics.com/vibalogics-announces-collaboration-with-janssens-to-provide-additional-clinical-trial-material-for-covid-19-vaccine-candidate/</t>
  </si>
  <si>
    <t>Syngene International Limited</t>
  </si>
  <si>
    <t>DYAI-100</t>
  </si>
  <si>
    <t>https://www.globenewswire.com/en/news-release/2021/05/26/2236443/0/en/Dyadic-announces-development-of-COVID-19-Vaccine-in-India.html</t>
  </si>
  <si>
    <t>Bayer</t>
  </si>
  <si>
    <t>https://www.media.bayer.com/baynews/baynews.nsf/id/Bayer-to-manufacture-mRNA-vaccine-in-Germany</t>
  </si>
  <si>
    <t>Wacker Chemie</t>
  </si>
  <si>
    <t>https://www.curevac.com/en/2020/11/23/curevac-and-wacker-sign-manufacturing-contract-for-curevacs-covid-19-vaccine-candidate-cvncov/</t>
  </si>
  <si>
    <t>Ugandan mRNA vaccine plant opened in African milestone (iol.co.za)</t>
  </si>
  <si>
    <t>Kenya’s Equity Bank Ltd</t>
  </si>
  <si>
    <t>Uganda</t>
  </si>
  <si>
    <t>Dei BioPharma Ltd</t>
  </si>
  <si>
    <t>It should be finished in about four years</t>
  </si>
  <si>
    <t xml:space="preserve">Applying biotechnology to solve the health challenges of humanity through the creation of novel drugs, vaccines and diagnostics. </t>
  </si>
  <si>
    <t>https://bhekisisa.org/health-news-south-africa/2021-11-04-how-africa-plans-to-make-60-of-the-vaccines-needed-on-the-continent/</t>
  </si>
  <si>
    <t> Construction of an mRNA vaccine-manufacturing facility. The plant is not intended to produce COVID-19 vaccines.</t>
  </si>
  <si>
    <t>Manufacturing to start as from Septembr 2021</t>
  </si>
  <si>
    <t>Version Release Group</t>
  </si>
  <si>
    <t>V1 - 2021/10/05</t>
  </si>
  <si>
    <t>V2 - 2021/11/10</t>
  </si>
  <si>
    <t>Bill and Melinda Gates Foundation</t>
  </si>
  <si>
    <t>Committed Grants | Bill &amp; Melinda Gates Foundation - Bill &amp; Melinda Gates Foundation</t>
  </si>
  <si>
    <t xml:space="preserve">BMGF is funding IPD who contracted MK to develop their short-medium-long term strategy as well as set up their Delivery Unit. </t>
  </si>
  <si>
    <t>To build the capacity of Institut Pasteur in Dakar to be a continental leader contributing to the vaccine security on the continent.</t>
  </si>
  <si>
    <t>A code identifying the version of the database that a line in the "Commitments" tab was first released under. e.g. V1-2021/10/05  means the line was first released under Version 1 of the database released on 2021/10/05.</t>
  </si>
  <si>
    <t xml:space="preserve">Licencing </t>
  </si>
  <si>
    <t>Aspenovax</t>
  </si>
  <si>
    <t>The term of the grant of rights and supply of drug substance, subject to the signing of the definitive agreement, would be until December 31, 2026.</t>
  </si>
  <si>
    <t xml:space="preserve">Aspen to licence J&amp;J company’s vaccine in Africa. Aspen would supply the shot to public sector markets on the continent through deals with designated multilateral organizations and with the governments of African Union member states. </t>
  </si>
  <si>
    <t>https://www.engineeringnews.co.za/article/aspen-to-launch-aspen-branded-jj-covid-19-vaccine-called-aspenovax-2021-11-30</t>
  </si>
  <si>
    <t>https://www.fiercepharma.com/manufacturing/aspen-closes-talks-to-license-j-j-s-covid-19-vaccine-africa</t>
  </si>
  <si>
    <t>The site is expected to be fully operational in 2024</t>
  </si>
  <si>
    <t>To build the foundation to support Australia with direct access to rapid pandemic response capabilities and provide access to Moderna's vaccines in development for respiratory visruses.</t>
  </si>
  <si>
    <t>Moderna and the Australian government to get into an agreeement for Moderna to build a manufacturing facility in Victoria, Australia providing up to 100 million doses a year</t>
  </si>
  <si>
    <t>https://www.biopharma-reporter.com/Article/2021/12/14/Moderna-to-build-mRNA-vaccine-manufacturing-facility-in-Australia</t>
  </si>
  <si>
    <t>Province of Alberta (Canada)</t>
  </si>
  <si>
    <t> Entos Pharmaceuticals ; Applied Pharmaceutical Innovation;  Northern RNA</t>
  </si>
  <si>
    <t>University of Alberta’s Li Ka Shing Institute of Virology</t>
  </si>
  <si>
    <t xml:space="preserve"> To create capacity for research, development and manufacturing vaccines, particularly as variants of the COVID-19 virus emerge.</t>
  </si>
  <si>
    <t>- $15.5 million to Entos Pharmaceuticals to establish a commercial manufacturing facility in Edmonton.
'- $5.6 million to Applied Pharmaceutical Innovation to build an integrated research, commercialization and manufacturing facility.
'- $5 million to Northern RNA help expand RNA development.
‘- $55 million to the University of Alberta’s Li Ka Shing Institute of Virology towards vaccine development, support for cell therapy manufacturing, upgrading its level three biosafety lab and a new structural biology microscope.</t>
  </si>
  <si>
    <t>https://edmontonjournal.com/news/local-news/alberta-government-offering-up-to-81-2-million-for-vaccine-manufacturing-research</t>
  </si>
  <si>
    <t>Afrigen</t>
  </si>
  <si>
    <t>Afrigen and its partners aim to bring the first home-grown products to market within three years</t>
  </si>
  <si>
    <t>To make Africa’s first coronavirus vaccine.</t>
  </si>
  <si>
    <t>Replicate Moderna’s highly effective mRNA-based shot.</t>
  </si>
  <si>
    <t>https://www.dw.com/en/covid-19-south-africa-develops-own-coronavirus-vaccine/a-60121009</t>
  </si>
  <si>
    <t>https://www.washingtonpost.com/world/2021/11/28/afrigen-south-africa-vaccine-moderna/</t>
  </si>
  <si>
    <t>EVA Pharma</t>
  </si>
  <si>
    <t>Vaccine Manufacturing Facility Set for Production In 2022. Egg-based vaccine production is set to come online in Q3 2022, and cell-culture vaccines are set for Q4 2022.</t>
  </si>
  <si>
    <t>To expand access to high-quality vaccines for all &amp; provide an important boost to vaccine capacity in Africa</t>
  </si>
  <si>
    <t xml:space="preserve">Construction of a state-of-the-art vaccine manufacturing facility in Cairo </t>
  </si>
  <si>
    <t>https://www.businesswire.com/news/home/20211108005660/en/EVA-Pharmas-New-Cairo-Vaccine-Manufacturing-Facility-Set-for-Production-In-2022</t>
  </si>
  <si>
    <t>Government of Tanzania</t>
  </si>
  <si>
    <t>Tanzania</t>
  </si>
  <si>
    <t>Local manufacturing of Covid-19 vaccines in an attempt to reduce importation costs.</t>
  </si>
  <si>
    <t xml:space="preserve">Construction of a vaccine manufacturing facility </t>
  </si>
  <si>
    <t>https://www.thecitizen.co.tz/tanzania/news/tanzania-to-manufacture-covid-19-vaccine-3461796</t>
  </si>
  <si>
    <t>Botswana</t>
  </si>
  <si>
    <t>Billionaire Patrick Soon-Shiong to establish biological manufacturing technology for Covid-19 and cancer vaccines in Botswana.</t>
  </si>
  <si>
    <t>Soon-Shiong and Botswana President Mokgweetsi Masisi signed a Memorandum of Understanding (MOU) that will initiate the transfer of biological manufacturing technology for Covid-19 and cancer vaccines and next-generation cell-based immunotherapies.</t>
  </si>
  <si>
    <t>https://www.news24.com/news24/Africa/News/covid-19-vaccine-boost-billionaire-dr-patrick-soon-shiong-to-invest-in-botswana-20211216</t>
  </si>
  <si>
    <t> Incepta Pharmaceuticals Ltd to produce Chinese Sinopharm vaccine for coronavirus.</t>
  </si>
  <si>
    <t>According to the MoU, semi-finished raw materials for vaccine production would be imported from China in bulk which would be bottled, labelled and finished by Incepta. The government would buy those finished products from Incepta at a fixed rate. </t>
  </si>
  <si>
    <t>Institut Pasteur in Dakar &amp; Rwandan Government</t>
  </si>
  <si>
    <t>https://energycapitalpower.com/biontech-reaches-agreement-with-senegal-rwanda-to-manufacture-mrna-vaccines-in-africa/</t>
  </si>
  <si>
    <r>
      <t> Aspen SA </t>
    </r>
    <r>
      <rPr>
        <sz val="8"/>
        <color rgb="FF000000"/>
        <rFont val="Georgia"/>
        <family val="1"/>
      </rPr>
      <t>Operations</t>
    </r>
    <r>
      <rPr>
        <sz val="8"/>
        <color rgb="FF111111"/>
        <rFont val="Georgia"/>
        <family val="1"/>
      </rPr>
      <t xml:space="preserve">, has signed a nonbinding term sheet with </t>
    </r>
    <r>
      <rPr>
        <sz val="8"/>
        <color rgb="FF111111"/>
        <rFont val="Trebuchet MS"/>
        <family val="2"/>
        <scheme val="major"/>
      </rPr>
      <t>Janssen Pharmaceuticals and Janssen Pharmaceutica NV, two of the Janssen Pharmaceutical Companies of Johnson &amp; Johnson, that will form the basis for the negotiation of a definitive agreement on the manufacture and sale of an Aspen-branded Covid-19 vaccine throughout </t>
    </r>
    <r>
      <rPr>
        <sz val="8"/>
        <color rgb="FF000000"/>
        <rFont val="Trebuchet MS"/>
        <family val="2"/>
        <scheme val="major"/>
      </rPr>
      <t>Africa</t>
    </r>
    <r>
      <rPr>
        <sz val="8"/>
        <color rgb="FF111111"/>
        <rFont val="Trebuchet MS"/>
        <family val="2"/>
        <scheme val="major"/>
      </rPr>
      <t>.</t>
    </r>
    <r>
      <rPr>
        <sz val="8"/>
        <color theme="1"/>
        <rFont val="Trebuchet MS"/>
        <family val="2"/>
        <scheme val="minor"/>
      </rPr>
      <t xml:space="preserve"> In addition, Johnson &amp; Johnson is expected to grant Aspen an intellectual property licence for this purpose.</t>
    </r>
  </si>
  <si>
    <t>According to recent reports, local production of Sinopharm covid-19 vaccine has become uncertain after the signing the tripartite memorandum of understanding (MoU) largely due to disagreement over price and quantity. (Source: https://www.tbsnews.net/coronavirus-chronicle/covid-19-bangladesh/local-production-sinopharm-vaccine-uncertain-348874)</t>
  </si>
  <si>
    <t>CEPI</t>
  </si>
  <si>
    <t>US DFC</t>
  </si>
  <si>
    <t>https://www.dfc.gov/investment-story/expanding-vaccine-manufacturing-africa</t>
  </si>
  <si>
    <t>To support development of a vaccine production hub that will serve Senegal and the other countries of West Africa</t>
  </si>
  <si>
    <t>https://allafrica.com/stories/202111210017.html</t>
  </si>
  <si>
    <t>https://cepi.net/news_cepi/cepi-and-institut-pasteur-de-dakar-partner-to-advance-covid-19-vaccine-manufacturing-in-africa/</t>
  </si>
  <si>
    <t>CEPI will provide strategic and technical support to IPD’s MADIBA project to advance the development and delivery of vaccines manufacturing in Africa. CEPI will also advise on the implementation of an innovative vaccine filling and delivery solution, licensed from MedInstill/INTACT Solutions and developed with CEPI’s funding and support.</t>
  </si>
  <si>
    <t xml:space="preserve">To formalize the partnership between CEPI &amp; IPD to advance IPD’s MADIBA project, a regional manufacturing hub for COVID-19 and other vaccines in Dakar, Sénégal. </t>
  </si>
  <si>
    <t>New NantSA campus from billionaire Soon-Shiong to produce 1 billion Covid-19 vaccines for Africa (iol.co.za)</t>
  </si>
  <si>
    <t>NantWorks/Dr Patrick Soon-Shiong</t>
  </si>
  <si>
    <t>NantSA</t>
  </si>
  <si>
    <t>To manufacture a billion doses of the Covid-19 vaccine as well as establishing production facilities for advanced biologics in SUB-Saharan Africa.</t>
  </si>
  <si>
    <t>Launch of a new vaccine manufacturing plant in Cape Town</t>
  </si>
  <si>
    <t>V3 - 2022/01/28</t>
  </si>
  <si>
    <t>Plant launched in 2022</t>
  </si>
  <si>
    <t>Technical assistance grant to Institut Pasteur de Dakar (IPD)</t>
  </si>
  <si>
    <t>https://newatlas.com/health-wellbeing/patent-free-coronavirus-vaccine-protein-subunit/</t>
  </si>
  <si>
    <t>Texas Children’s Hospital and Baylor College of Medicine</t>
  </si>
  <si>
    <t>Dr Patrick Soon-Shiong / Nantworks</t>
  </si>
  <si>
    <t>Botswana Government</t>
  </si>
  <si>
    <t>NantBotswana</t>
  </si>
  <si>
    <t>https://www.scientificamerican.com/article/a-covid-vaccine-for-all/</t>
  </si>
  <si>
    <t>To offer a patent free vaccine to vaccine manufacturers across the world.</t>
  </si>
  <si>
    <t>Technology transfer to vaccine producers in Indonesia.</t>
  </si>
  <si>
    <t>Technology transfer to vaccine producers in Bangladesh.</t>
  </si>
  <si>
    <t>Technology transfer to vaccine producers in India.</t>
  </si>
  <si>
    <t>Technology transfer to vaccine producers in Botswana.</t>
  </si>
  <si>
    <t>Corbevax</t>
  </si>
  <si>
    <t>V4 - 2022/03/01</t>
  </si>
  <si>
    <t xml:space="preserve"> 2022/03/01</t>
  </si>
  <si>
    <t>The African Development Bank (AfDB); The CDC Group; UK development finance institution; The DEG, a German development finance institution; The US International Development Finance Corporation (DFC); The European Investment Bank (EIB); The European Union Delegation to South Africa; The International Finance Corporation (IFC); The Industrial Development Corporation of South Africa (IDC);  French development finance institution, Proparco</t>
  </si>
  <si>
    <t>https://www.iol.co.za/news/covid19/biovac-to-receive-r23-billion-for-local-covid-19-vaccine-manufacturing-13f49795-f22c-44d6-aefc-fc09fc24a6e4</t>
  </si>
  <si>
    <t>https://www.biopharma-reporter.com/Article/2022/03/01/Development-partners-back-Biovac-s-vaccine-manufacturing-expansion</t>
  </si>
  <si>
    <t>To  increase vaccine manufacturing capacity on the African continent.</t>
  </si>
  <si>
    <t>Nine development partners have pledged to raise R2.3 billion to support Biovac’s mRNA vaccine technology transfer hub.</t>
  </si>
  <si>
    <t>Comirnaty &amp; future vaccines</t>
  </si>
  <si>
    <t xml:space="preserve"> 2022/02/18</t>
  </si>
  <si>
    <t>https://www.who.int/news-room/events/detail/2022/02/18/default-calendar/mrna-vaccine-technology-transfer-spokes-launch-event</t>
  </si>
  <si>
    <t>Tunisia</t>
  </si>
  <si>
    <t>https://reliefweb.int/report/egypt/six-african-countries-receive-initial-transfer-mrna-vaccine-technology</t>
  </si>
  <si>
    <t>To assist low- and middle-income countries in manufacturing mRNA vaccines at scale and according to international standards, with the aim of ending much of the reliance of African countries on vaccine manufacturers outside the continent.</t>
  </si>
  <si>
    <t xml:space="preserve">SA WHO mRNA Hub's Afrigen to transfer the technology countries need to produce their own mRNA vaccines  </t>
  </si>
  <si>
    <t>IFC</t>
  </si>
  <si>
    <t>To develop IPD’s capacity to manufacture 300 million doses/year of COVID-19 vaccines</t>
  </si>
  <si>
    <t>https://www.bundesfinanzministerium.de/Content/EN/Downloads/G7-G20/cwa-monitoring-report.pdf?__blob=publicationFile&amp;v=2</t>
  </si>
  <si>
    <t xml:space="preserve">IFCs contribution to IPD in grant funding and coordinating the DFI group </t>
  </si>
  <si>
    <t>https://pressroom.ifc.org/all/pages/PressDetail.aspx?ID=26493</t>
  </si>
  <si>
    <t xml:space="preserve"> 2021/07/09</t>
  </si>
  <si>
    <t>TBA</t>
  </si>
  <si>
    <t>SA mRNA Hub</t>
  </si>
  <si>
    <t>Last updated: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</si>
</sst>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0.00"/>
  </numFmts>
  <fonts count="27" x14ac:knownFonts="1">
    <font>
      <sz val="11"/>
      <color theme="1"/>
      <name val="Trebuchet MS"/>
      <family val="2"/>
      <scheme val="minor"/>
    </font>
    <font>
      <sz val="8"/>
      <color theme="1"/>
      <name val="Trebuchet MS"/>
      <family val="2"/>
      <scheme val="minor"/>
    </font>
    <font>
      <sz val="8"/>
      <color rgb="FF333333"/>
      <name val="Trebuchet MS"/>
      <family val="2"/>
      <scheme val="minor"/>
    </font>
    <font>
      <b/>
      <sz val="8"/>
      <color theme="0"/>
      <name val="Trebuchet MS"/>
      <family val="2"/>
      <scheme val="minor"/>
    </font>
    <font>
      <sz val="8"/>
      <color rgb="FF404040"/>
      <name val="Trebuchet MS"/>
      <family val="2"/>
      <scheme val="minor"/>
    </font>
    <font>
      <sz val="8"/>
      <color rgb="FFFF0000"/>
      <name val="Trebuchet MS"/>
      <family val="2"/>
      <scheme val="minor"/>
    </font>
    <font>
      <b/>
      <sz val="9"/>
      <color rgb="FF000000"/>
      <name val="Trebuchet MS"/>
      <family val="2"/>
      <scheme val="minor"/>
    </font>
    <font>
      <sz val="8"/>
      <name val="Trebuchet MS"/>
      <family val="2"/>
      <scheme val="minor"/>
    </font>
    <font>
      <b/>
      <sz val="22"/>
      <color theme="1"/>
      <name val="Trebuchet MS"/>
      <family val="2"/>
      <scheme val="minor"/>
    </font>
    <font>
      <u/>
      <sz val="11"/>
      <color theme="10"/>
      <name val="Trebuchet MS"/>
      <family val="2"/>
      <scheme val="minor"/>
    </font>
    <font>
      <sz val="9"/>
      <color theme="1"/>
      <name val="Trebuchet MS"/>
      <family val="2"/>
      <scheme val="minor"/>
    </font>
    <font>
      <b/>
      <sz val="9"/>
      <color theme="0"/>
      <name val="Trebuchet MS"/>
      <family val="2"/>
      <scheme val="minor"/>
    </font>
    <font>
      <b/>
      <sz val="11"/>
      <color theme="1"/>
      <name val="Trebuchet MS"/>
      <family val="2"/>
      <scheme val="minor"/>
    </font>
    <font>
      <b/>
      <sz val="12"/>
      <color theme="0"/>
      <name val="Trebuchet MS"/>
      <family val="2"/>
      <scheme val="minor"/>
    </font>
    <font>
      <b/>
      <sz val="10"/>
      <color theme="1"/>
      <name val="Trebuchet MS"/>
      <family val="2"/>
      <scheme val="minor"/>
    </font>
    <font>
      <sz val="10"/>
      <color theme="1"/>
      <name val="Trebuchet MS"/>
      <family val="2"/>
      <scheme val="minor"/>
    </font>
    <font>
      <b/>
      <sz val="10"/>
      <color theme="0"/>
      <name val="Trebuchet MS"/>
      <family val="2"/>
      <scheme val="minor"/>
    </font>
    <font>
      <b/>
      <sz val="20"/>
      <color theme="4"/>
      <name val="Trebuchet MS"/>
      <family val="2"/>
      <scheme val="minor"/>
    </font>
    <font>
      <i/>
      <sz val="11"/>
      <color theme="7"/>
      <name val="Trebuchet MS"/>
      <family val="2"/>
      <scheme val="minor"/>
    </font>
    <font>
      <sz val="9"/>
      <color theme="0"/>
      <name val="Trebuchet MS"/>
      <family val="2"/>
      <scheme val="minor"/>
    </font>
    <font>
      <sz val="8"/>
      <color theme="0"/>
      <name val="Trebuchet MS"/>
      <family val="2"/>
      <scheme val="minor"/>
    </font>
    <font>
      <sz val="11"/>
      <color theme="0"/>
      <name val="Trebuchet MS"/>
      <family val="2"/>
      <scheme val="minor"/>
    </font>
    <font>
      <sz val="10"/>
      <name val="Trebuchet MS"/>
      <family val="2"/>
      <scheme val="minor"/>
    </font>
    <font>
      <sz val="8"/>
      <color rgb="FF000000"/>
      <name val="Georgia"/>
      <family val="1"/>
    </font>
    <font>
      <sz val="8"/>
      <color rgb="FF111111"/>
      <name val="Georgia"/>
      <family val="1"/>
    </font>
    <font>
      <sz val="8"/>
      <color rgb="FF111111"/>
      <name val="Trebuchet MS"/>
      <family val="2"/>
      <scheme val="major"/>
    </font>
    <font>
      <sz val="8"/>
      <color rgb="FF000000"/>
      <name val="Trebuchet MS"/>
      <family val="2"/>
      <scheme val="major"/>
    </font>
  </fonts>
  <fills count="11">
    <fill>
      <patternFill patternType="none"/>
    </fill>
    <fill>
      <patternFill patternType="gray125"/>
    </fill>
    <fill>
      <patternFill patternType="solid">
        <fgColor rgb="FFF2F2F2"/>
        <bgColor indexed="64"/>
      </patternFill>
    </fill>
    <fill>
      <patternFill patternType="solid">
        <fgColor rgb="FFA6A6A6"/>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4"/>
        <bgColor indexed="64"/>
      </patternFill>
    </fill>
    <fill>
      <patternFill patternType="solid">
        <fgColor theme="5"/>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FFFF0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175">
    <xf numFmtId="0" fontId="0" fillId="0" borderId="0" xfId="0"/>
    <xf numFmtId="0" fontId="1" fillId="0" borderId="0" xfId="0" applyFont="1"/>
    <xf numFmtId="0" fontId="1" fillId="0" borderId="0" xfId="0" applyFont="1" applyAlignment="1">
      <alignment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0" xfId="0" applyFont="1" applyBorder="1" applyAlignment="1">
      <alignment wrapText="1"/>
    </xf>
    <xf numFmtId="0" fontId="1" fillId="0" borderId="0" xfId="0" applyFont="1" applyFill="1" applyBorder="1"/>
    <xf numFmtId="0" fontId="1" fillId="0" borderId="0" xfId="0" applyFont="1" applyBorder="1"/>
    <xf numFmtId="0" fontId="3" fillId="0" borderId="0" xfId="0" applyFont="1" applyFill="1" applyBorder="1" applyAlignment="1">
      <alignment horizontal="center" wrapText="1"/>
    </xf>
    <xf numFmtId="0" fontId="1" fillId="0" borderId="0" xfId="0" applyFont="1" applyAlignment="1">
      <alignment horizontal="center" wrapText="1"/>
    </xf>
    <xf numFmtId="0" fontId="1" fillId="0" borderId="0" xfId="0" applyFont="1" applyFill="1" applyBorder="1" applyAlignment="1">
      <alignment horizontal="center" wrapText="1"/>
    </xf>
    <xf numFmtId="0" fontId="0" fillId="0" borderId="0" xfId="0" applyBorder="1"/>
    <xf numFmtId="0" fontId="1" fillId="0" borderId="0" xfId="0" applyFont="1" applyFill="1"/>
    <xf numFmtId="0" fontId="1" fillId="0" borderId="0" xfId="0" applyFont="1" applyFill="1" applyAlignment="1">
      <alignment horizontal="center" vertical="center"/>
    </xf>
    <xf numFmtId="0" fontId="1" fillId="0" borderId="3" xfId="0" applyFont="1" applyFill="1" applyBorder="1" applyAlignment="1">
      <alignment horizontal="left" vertical="center" wrapText="1"/>
    </xf>
    <xf numFmtId="0" fontId="1" fillId="0" borderId="2" xfId="0" applyFont="1" applyFill="1" applyBorder="1" applyAlignment="1">
      <alignment horizontal="left" vertical="center"/>
    </xf>
    <xf numFmtId="0" fontId="1" fillId="0" borderId="2" xfId="0" applyFont="1" applyFill="1" applyBorder="1" applyAlignment="1">
      <alignment horizontal="left" vertical="center" wrapText="1"/>
    </xf>
    <xf numFmtId="17" fontId="1" fillId="0" borderId="1" xfId="0" applyNumberFormat="1" applyFont="1" applyFill="1" applyBorder="1" applyAlignment="1">
      <alignment horizontal="left" vertical="center" wrapText="1"/>
    </xf>
    <xf numFmtId="0" fontId="1" fillId="0" borderId="0" xfId="0" applyFont="1" applyAlignment="1">
      <alignment vertical="center"/>
    </xf>
    <xf numFmtId="0" fontId="5" fillId="0" borderId="0" xfId="0" applyFont="1" applyAlignment="1">
      <alignment vertical="center"/>
    </xf>
    <xf numFmtId="0" fontId="1" fillId="0" borderId="0" xfId="0" applyFont="1" applyAlignment="1">
      <alignment vertical="center" wrapText="1"/>
    </xf>
    <xf numFmtId="0" fontId="6"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Fill="1" applyAlignment="1">
      <alignment vertical="center"/>
    </xf>
    <xf numFmtId="0" fontId="1" fillId="0" borderId="4" xfId="0" applyFont="1" applyFill="1" applyBorder="1" applyAlignment="1">
      <alignment horizontal="left" vertical="center"/>
    </xf>
    <xf numFmtId="0" fontId="1" fillId="0" borderId="0" xfId="0" applyFont="1" applyFill="1" applyAlignment="1">
      <alignment horizontal="left" vertical="center"/>
    </xf>
    <xf numFmtId="0" fontId="1" fillId="0" borderId="0" xfId="0" applyFont="1" applyAlignment="1">
      <alignment horizontal="left" vertical="center"/>
    </xf>
    <xf numFmtId="0" fontId="6" fillId="3" borderId="1" xfId="0" applyFont="1" applyFill="1" applyBorder="1" applyAlignment="1">
      <alignment horizontal="left" vertical="center" wrapText="1"/>
    </xf>
    <xf numFmtId="14" fontId="1" fillId="0" borderId="1" xfId="0" applyNumberFormat="1" applyFont="1" applyBorder="1" applyAlignment="1">
      <alignment horizontal="left" vertical="center" wrapText="1"/>
    </xf>
    <xf numFmtId="0" fontId="1" fillId="0" borderId="6" xfId="0" applyFont="1" applyFill="1" applyBorder="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1" fillId="0" borderId="4" xfId="0" applyFont="1" applyFill="1" applyBorder="1" applyAlignment="1">
      <alignment horizontal="left" vertical="center" wrapText="1"/>
    </xf>
    <xf numFmtId="0" fontId="1" fillId="0" borderId="0" xfId="0" applyFont="1" applyAlignment="1">
      <alignment horizontal="center" vertical="center"/>
    </xf>
    <xf numFmtId="3" fontId="1" fillId="0" borderId="0" xfId="0" applyNumberFormat="1" applyFont="1" applyAlignment="1">
      <alignment horizontal="center" vertical="center"/>
    </xf>
    <xf numFmtId="0" fontId="1" fillId="5" borderId="0" xfId="0" applyFont="1" applyFill="1" applyAlignment="1">
      <alignment vertical="center"/>
    </xf>
    <xf numFmtId="0" fontId="1" fillId="0" borderId="1" xfId="0" quotePrefix="1" applyFont="1" applyBorder="1" applyAlignment="1">
      <alignment horizontal="left" vertical="center" wrapText="1"/>
    </xf>
    <xf numFmtId="17" fontId="1"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17" fontId="1" fillId="0" borderId="1" xfId="0" applyNumberFormat="1" applyFont="1" applyFill="1" applyBorder="1" applyAlignment="1">
      <alignment horizontal="left" vertical="center"/>
    </xf>
    <xf numFmtId="0" fontId="1" fillId="0" borderId="1" xfId="0" quotePrefix="1" applyFont="1" applyFill="1" applyBorder="1" applyAlignment="1">
      <alignment horizontal="left" vertical="center" wrapText="1"/>
    </xf>
    <xf numFmtId="0" fontId="1" fillId="0" borderId="1" xfId="0" quotePrefix="1" applyFont="1" applyFill="1" applyBorder="1" applyAlignment="1">
      <alignment horizontal="left" vertical="center"/>
    </xf>
    <xf numFmtId="0" fontId="1" fillId="0" borderId="3" xfId="0" applyFont="1" applyFill="1" applyBorder="1" applyAlignment="1">
      <alignment horizontal="left" vertical="center"/>
    </xf>
    <xf numFmtId="17" fontId="1" fillId="0" borderId="3" xfId="0" applyNumberFormat="1" applyFont="1" applyFill="1" applyBorder="1" applyAlignment="1">
      <alignment horizontal="left" vertical="center"/>
    </xf>
    <xf numFmtId="17" fontId="1" fillId="0" borderId="2" xfId="0" applyNumberFormat="1" applyFont="1" applyFill="1" applyBorder="1" applyAlignment="1">
      <alignment horizontal="left" vertical="center"/>
    </xf>
    <xf numFmtId="0" fontId="1" fillId="0" borderId="1" xfId="0" applyFont="1" applyBorder="1" applyAlignment="1">
      <alignment horizontal="left" vertical="center"/>
    </xf>
    <xf numFmtId="17" fontId="1" fillId="0" borderId="1" xfId="0" applyNumberFormat="1" applyFont="1" applyBorder="1" applyAlignment="1">
      <alignment horizontal="left" vertical="center"/>
    </xf>
    <xf numFmtId="0" fontId="1" fillId="0" borderId="5" xfId="0" applyFont="1" applyBorder="1" applyAlignment="1">
      <alignment horizontal="left" vertical="center"/>
    </xf>
    <xf numFmtId="0" fontId="1" fillId="0" borderId="7" xfId="0" applyFont="1" applyFill="1" applyBorder="1" applyAlignment="1">
      <alignment horizontal="left" vertical="center" wrapText="1"/>
    </xf>
    <xf numFmtId="0" fontId="4" fillId="0" borderId="1" xfId="0" applyFont="1" applyBorder="1" applyAlignment="1">
      <alignment horizontal="left" vertical="center" wrapText="1"/>
    </xf>
    <xf numFmtId="17" fontId="1" fillId="0" borderId="4" xfId="0" applyNumberFormat="1" applyFont="1" applyFill="1" applyBorder="1" applyAlignment="1">
      <alignment horizontal="left" vertical="center"/>
    </xf>
    <xf numFmtId="0" fontId="1" fillId="0" borderId="2" xfId="0" quotePrefix="1" applyFont="1" applyFill="1" applyBorder="1" applyAlignment="1">
      <alignment horizontal="left" vertical="center" wrapText="1"/>
    </xf>
    <xf numFmtId="0" fontId="1" fillId="0" borderId="5" xfId="0" applyFont="1" applyFill="1" applyBorder="1" applyAlignment="1">
      <alignment horizontal="left" wrapText="1"/>
    </xf>
    <xf numFmtId="14" fontId="1" fillId="0" borderId="1" xfId="0" applyNumberFormat="1" applyFont="1" applyBorder="1" applyAlignment="1">
      <alignment horizontal="left" vertical="center"/>
    </xf>
    <xf numFmtId="0" fontId="1" fillId="0" borderId="1" xfId="0" applyFont="1" applyBorder="1" applyAlignment="1">
      <alignment vertical="center"/>
    </xf>
    <xf numFmtId="14" fontId="1" fillId="0" borderId="1" xfId="0" applyNumberFormat="1"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3" xfId="0" quotePrefix="1" applyFont="1" applyFill="1" applyBorder="1" applyAlignment="1">
      <alignment horizontal="left" vertical="center" wrapText="1"/>
    </xf>
    <xf numFmtId="0" fontId="1" fillId="0" borderId="6" xfId="0" quotePrefix="1" applyFont="1" applyFill="1" applyBorder="1" applyAlignment="1">
      <alignment horizontal="left" vertical="center" wrapText="1"/>
    </xf>
    <xf numFmtId="14" fontId="1" fillId="0" borderId="3" xfId="0" applyNumberFormat="1" applyFont="1" applyFill="1" applyBorder="1" applyAlignment="1">
      <alignment horizontal="left" vertical="center" wrapText="1"/>
    </xf>
    <xf numFmtId="0" fontId="1" fillId="0" borderId="14" xfId="0" applyFont="1" applyFill="1" applyBorder="1" applyAlignment="1">
      <alignment horizontal="left" wrapText="1"/>
    </xf>
    <xf numFmtId="14"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0" fontId="1" fillId="0" borderId="6" xfId="0" applyFont="1" applyFill="1" applyBorder="1" applyAlignment="1">
      <alignment horizontal="left" vertical="center"/>
    </xf>
    <xf numFmtId="14" fontId="1" fillId="0" borderId="18" xfId="0" applyNumberFormat="1"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18" xfId="0" applyFont="1" applyFill="1" applyBorder="1" applyAlignment="1">
      <alignment horizontal="left" vertical="center"/>
    </xf>
    <xf numFmtId="0" fontId="1" fillId="0" borderId="18" xfId="0" quotePrefix="1" applyFont="1" applyFill="1" applyBorder="1" applyAlignment="1">
      <alignment horizontal="left" vertical="center" wrapText="1"/>
    </xf>
    <xf numFmtId="17" fontId="1" fillId="0" borderId="18" xfId="0" applyNumberFormat="1" applyFont="1" applyFill="1" applyBorder="1" applyAlignment="1">
      <alignment horizontal="left" vertical="center"/>
    </xf>
    <xf numFmtId="0" fontId="1" fillId="0" borderId="9" xfId="0" applyFont="1" applyFill="1" applyBorder="1" applyAlignment="1">
      <alignment horizontal="left" vertical="center" wrapText="1"/>
    </xf>
    <xf numFmtId="0" fontId="1" fillId="0" borderId="19" xfId="0" quotePrefix="1" applyFont="1" applyFill="1" applyBorder="1" applyAlignment="1">
      <alignment horizontal="left" vertical="center" wrapText="1"/>
    </xf>
    <xf numFmtId="0" fontId="1" fillId="0" borderId="20" xfId="0" applyFont="1" applyFill="1" applyBorder="1" applyAlignment="1">
      <alignment horizontal="left" wrapText="1"/>
    </xf>
    <xf numFmtId="0" fontId="1" fillId="0" borderId="1" xfId="0" applyFont="1" applyFill="1" applyBorder="1" applyAlignment="1">
      <alignment horizontal="left" wrapText="1"/>
    </xf>
    <xf numFmtId="0" fontId="1" fillId="0" borderId="10" xfId="0" applyFont="1" applyBorder="1" applyAlignment="1">
      <alignment horizontal="left" vertical="center" wrapText="1"/>
    </xf>
    <xf numFmtId="0" fontId="1" fillId="0" borderId="7" xfId="0" applyFont="1" applyFill="1" applyBorder="1" applyAlignment="1">
      <alignment horizontal="left" vertical="center"/>
    </xf>
    <xf numFmtId="0" fontId="1" fillId="0" borderId="1" xfId="0" applyFont="1" applyFill="1" applyBorder="1"/>
    <xf numFmtId="0" fontId="1" fillId="0" borderId="4" xfId="0" quotePrefix="1" applyFont="1" applyFill="1" applyBorder="1" applyAlignment="1">
      <alignment horizontal="left" vertical="center"/>
    </xf>
    <xf numFmtId="0" fontId="1" fillId="4" borderId="0" xfId="0" applyFont="1" applyFill="1"/>
    <xf numFmtId="0" fontId="1" fillId="4" borderId="1" xfId="0" applyFont="1" applyFill="1" applyBorder="1"/>
    <xf numFmtId="0" fontId="8" fillId="0" borderId="0" xfId="0" applyFont="1" applyFill="1" applyAlignment="1">
      <alignment horizontal="left" vertical="center"/>
    </xf>
    <xf numFmtId="0" fontId="1" fillId="0" borderId="1" xfId="0" applyFont="1" applyFill="1" applyBorder="1" applyAlignment="1">
      <alignment vertical="center" wrapText="1"/>
    </xf>
    <xf numFmtId="0" fontId="1" fillId="0" borderId="1" xfId="0" applyFont="1" applyFill="1" applyBorder="1" applyAlignment="1">
      <alignment horizontal="center" vertical="center"/>
    </xf>
    <xf numFmtId="0" fontId="1" fillId="0" borderId="0" xfId="0" applyFont="1" applyFill="1" applyAlignment="1">
      <alignment wrapText="1"/>
    </xf>
    <xf numFmtId="0" fontId="1" fillId="0" borderId="3" xfId="0" applyFont="1" applyBorder="1" applyAlignment="1">
      <alignment horizontal="left" vertical="center" wrapText="1"/>
    </xf>
    <xf numFmtId="0" fontId="1" fillId="0" borderId="21" xfId="0" applyFont="1" applyFill="1" applyBorder="1" applyAlignment="1">
      <alignment horizontal="left" vertical="center" wrapText="1"/>
    </xf>
    <xf numFmtId="0" fontId="1" fillId="0" borderId="3" xfId="0" quotePrefix="1" applyFont="1" applyBorder="1" applyAlignment="1">
      <alignment horizontal="left" vertical="center" wrapText="1"/>
    </xf>
    <xf numFmtId="0" fontId="1" fillId="0" borderId="3" xfId="0" applyFont="1" applyFill="1" applyBorder="1"/>
    <xf numFmtId="0" fontId="1" fillId="0" borderId="22" xfId="0" applyFont="1" applyFill="1" applyBorder="1" applyAlignment="1">
      <alignment horizontal="left" vertical="center"/>
    </xf>
    <xf numFmtId="17" fontId="1" fillId="0" borderId="6" xfId="0" applyNumberFormat="1" applyFont="1" applyFill="1" applyBorder="1" applyAlignment="1">
      <alignment horizontal="left" vertical="center"/>
    </xf>
    <xf numFmtId="0" fontId="7" fillId="0" borderId="3" xfId="0" applyFont="1" applyFill="1" applyBorder="1" applyAlignment="1">
      <alignment horizontal="left" vertical="center" wrapText="1"/>
    </xf>
    <xf numFmtId="0" fontId="9" fillId="0" borderId="1" xfId="1" applyBorder="1" applyAlignment="1">
      <alignment horizontal="left" vertical="center" wrapText="1"/>
    </xf>
    <xf numFmtId="0" fontId="9" fillId="0" borderId="22" xfId="1" applyFill="1" applyBorder="1" applyAlignment="1">
      <alignment horizontal="left" vertical="center" wrapText="1"/>
    </xf>
    <xf numFmtId="0" fontId="1" fillId="5" borderId="1" xfId="0" applyFont="1" applyFill="1" applyBorder="1" applyAlignment="1">
      <alignment horizontal="left" vertical="center" wrapText="1"/>
    </xf>
    <xf numFmtId="0" fontId="1" fillId="5" borderId="1" xfId="0" quotePrefix="1" applyFont="1" applyFill="1" applyBorder="1" applyAlignment="1">
      <alignment horizontal="left" vertical="center" wrapText="1"/>
    </xf>
    <xf numFmtId="0" fontId="1" fillId="5" borderId="3" xfId="0" quotePrefix="1" applyFont="1" applyFill="1" applyBorder="1" applyAlignment="1">
      <alignment horizontal="left" vertical="center" wrapText="1"/>
    </xf>
    <xf numFmtId="0" fontId="1" fillId="5" borderId="1" xfId="0" applyFont="1" applyFill="1" applyBorder="1" applyAlignment="1">
      <alignment vertical="center"/>
    </xf>
    <xf numFmtId="0" fontId="1" fillId="0" borderId="14" xfId="0" applyFont="1" applyFill="1" applyBorder="1" applyAlignment="1">
      <alignment horizontal="left" vertical="center" wrapText="1"/>
    </xf>
    <xf numFmtId="0" fontId="1" fillId="0" borderId="23" xfId="0" applyFont="1" applyFill="1" applyBorder="1" applyAlignment="1">
      <alignment horizontal="left" vertical="center"/>
    </xf>
    <xf numFmtId="0" fontId="1" fillId="5" borderId="18" xfId="0" quotePrefix="1" applyFont="1" applyFill="1" applyBorder="1" applyAlignment="1">
      <alignment horizontal="left" vertical="center" wrapText="1"/>
    </xf>
    <xf numFmtId="0" fontId="1" fillId="5" borderId="1" xfId="0" applyFont="1" applyFill="1" applyBorder="1" applyAlignment="1">
      <alignment horizontal="left" vertical="center"/>
    </xf>
    <xf numFmtId="0" fontId="1" fillId="5" borderId="3" xfId="0" applyFont="1" applyFill="1" applyBorder="1" applyAlignment="1">
      <alignment horizontal="left" vertical="center"/>
    </xf>
    <xf numFmtId="0" fontId="7" fillId="0" borderId="1" xfId="0" applyFont="1" applyFill="1" applyBorder="1" applyAlignment="1">
      <alignment horizontal="left" vertical="center" wrapText="1"/>
    </xf>
    <xf numFmtId="0" fontId="5" fillId="0" borderId="0" xfId="0" applyFont="1" applyAlignment="1">
      <alignment vertical="center" wrapText="1"/>
    </xf>
    <xf numFmtId="0" fontId="1" fillId="0" borderId="1" xfId="0" applyFont="1" applyBorder="1" applyAlignment="1">
      <alignment vertical="center" wrapText="1"/>
    </xf>
    <xf numFmtId="0" fontId="10" fillId="0" borderId="0" xfId="0" applyFont="1"/>
    <xf numFmtId="0" fontId="10" fillId="0" borderId="0" xfId="0" pivotButton="1" applyFont="1"/>
    <xf numFmtId="0" fontId="10" fillId="0" borderId="0" xfId="0" applyFont="1" applyAlignment="1">
      <alignment horizontal="left"/>
    </xf>
    <xf numFmtId="0" fontId="10" fillId="0" borderId="0" xfId="0" applyFont="1" applyAlignment="1">
      <alignment horizontal="center" wrapText="1"/>
    </xf>
    <xf numFmtId="0" fontId="10" fillId="0" borderId="0" xfId="0" applyNumberFormat="1" applyFont="1" applyAlignment="1">
      <alignment horizontal="center" wrapText="1"/>
    </xf>
    <xf numFmtId="0" fontId="10" fillId="0" borderId="0" xfId="0" applyFont="1" applyAlignment="1">
      <alignment wrapText="1"/>
    </xf>
    <xf numFmtId="0" fontId="0" fillId="0" borderId="0" xfId="0" applyAlignment="1">
      <alignment wrapText="1"/>
    </xf>
    <xf numFmtId="0" fontId="1" fillId="0" borderId="1" xfId="0" applyFont="1" applyBorder="1" applyAlignment="1">
      <alignment horizontal="center" vertical="center" wrapText="1"/>
    </xf>
    <xf numFmtId="0" fontId="1" fillId="0" borderId="1" xfId="0" quotePrefix="1" applyFont="1" applyFill="1" applyBorder="1" applyAlignment="1">
      <alignment vertical="center"/>
    </xf>
    <xf numFmtId="17" fontId="1" fillId="0" borderId="1" xfId="0" quotePrefix="1" applyNumberFormat="1" applyFont="1" applyFill="1" applyBorder="1" applyAlignment="1">
      <alignment horizontal="left" vertical="center"/>
    </xf>
    <xf numFmtId="3" fontId="1" fillId="0" borderId="1" xfId="0" applyNumberFormat="1" applyFont="1" applyFill="1" applyBorder="1" applyAlignment="1">
      <alignment horizontal="center" vertical="center"/>
    </xf>
    <xf numFmtId="3" fontId="1" fillId="0" borderId="1" xfId="0" applyNumberFormat="1" applyFont="1" applyBorder="1" applyAlignment="1">
      <alignment horizontal="center" vertical="center" wrapText="1"/>
    </xf>
    <xf numFmtId="3"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quotePrefix="1" applyFont="1" applyFill="1" applyBorder="1" applyAlignment="1">
      <alignment vertical="center" wrapText="1"/>
    </xf>
    <xf numFmtId="0" fontId="1" fillId="0" borderId="1" xfId="0" applyFont="1" applyFill="1" applyBorder="1" applyAlignment="1">
      <alignment wrapText="1"/>
    </xf>
    <xf numFmtId="0" fontId="11" fillId="6" borderId="1" xfId="0" applyFont="1" applyFill="1" applyBorder="1" applyAlignment="1">
      <alignment horizontal="center" vertical="center" wrapText="1"/>
    </xf>
    <xf numFmtId="0" fontId="11" fillId="7" borderId="1" xfId="0" applyFont="1" applyFill="1" applyBorder="1" applyAlignment="1">
      <alignment horizontal="center" vertical="center" wrapText="1"/>
    </xf>
    <xf numFmtId="3" fontId="11" fillId="8"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9" borderId="1" xfId="0" applyFont="1" applyFill="1" applyBorder="1" applyAlignment="1">
      <alignment horizontal="center" vertical="center" wrapText="1"/>
    </xf>
    <xf numFmtId="17" fontId="1" fillId="0" borderId="1" xfId="0" quotePrefix="1" applyNumberFormat="1" applyFont="1" applyFill="1" applyBorder="1" applyAlignment="1">
      <alignment horizontal="left" vertical="center" wrapText="1"/>
    </xf>
    <xf numFmtId="0" fontId="10" fillId="0" borderId="0" xfId="0" pivotButton="1" applyFont="1" applyAlignment="1"/>
    <xf numFmtId="0" fontId="11" fillId="3" borderId="1" xfId="0" applyFont="1" applyFill="1" applyBorder="1" applyAlignment="1">
      <alignment horizontal="center" vertical="center" wrapText="1"/>
    </xf>
    <xf numFmtId="0" fontId="1" fillId="0" borderId="1" xfId="0" quotePrefix="1" applyFont="1" applyBorder="1" applyAlignment="1">
      <alignment vertical="center" wrapText="1"/>
    </xf>
    <xf numFmtId="3"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quotePrefix="1" applyFont="1" applyBorder="1" applyAlignment="1">
      <alignment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0" borderId="0" xfId="0" applyBorder="1" applyAlignment="1">
      <alignment wrapText="1"/>
    </xf>
    <xf numFmtId="164" fontId="0" fillId="0" borderId="0" xfId="0" applyNumberFormat="1" applyBorder="1" applyAlignment="1">
      <alignment vertical="center"/>
    </xf>
    <xf numFmtId="0" fontId="10" fillId="0" borderId="0" xfId="0" applyFont="1" applyBorder="1" applyAlignment="1">
      <alignment horizontal="center" wrapText="1"/>
    </xf>
    <xf numFmtId="0" fontId="10" fillId="0" borderId="0" xfId="0" applyFont="1" applyBorder="1"/>
    <xf numFmtId="0" fontId="10" fillId="0" borderId="0" xfId="0" pivotButton="1" applyFont="1" applyBorder="1"/>
    <xf numFmtId="0" fontId="10" fillId="0" borderId="0" xfId="0" applyNumberFormat="1" applyFont="1" applyBorder="1" applyAlignment="1">
      <alignment horizontal="center" wrapText="1"/>
    </xf>
    <xf numFmtId="0" fontId="10" fillId="0" borderId="0" xfId="0" applyFont="1" applyBorder="1" applyAlignment="1">
      <alignment horizontal="left"/>
    </xf>
    <xf numFmtId="164" fontId="0" fillId="0" borderId="24" xfId="0" applyNumberFormat="1" applyBorder="1" applyAlignment="1">
      <alignment vertical="center"/>
    </xf>
    <xf numFmtId="0" fontId="14" fillId="2" borderId="11" xfId="0" applyFont="1" applyFill="1" applyBorder="1" applyAlignment="1">
      <alignment vertical="center" wrapText="1"/>
    </xf>
    <xf numFmtId="0" fontId="15" fillId="0" borderId="16" xfId="0" applyFont="1" applyBorder="1" applyAlignment="1">
      <alignment vertical="center" wrapText="1"/>
    </xf>
    <xf numFmtId="0" fontId="15" fillId="0" borderId="16" xfId="0" applyFont="1" applyBorder="1" applyAlignment="1">
      <alignment vertical="center"/>
    </xf>
    <xf numFmtId="0" fontId="15" fillId="0" borderId="16" xfId="0" applyFont="1" applyFill="1" applyBorder="1" applyAlignment="1">
      <alignment vertical="center" wrapText="1"/>
    </xf>
    <xf numFmtId="0" fontId="14" fillId="2" borderId="13" xfId="0" applyFont="1" applyFill="1" applyBorder="1" applyAlignment="1">
      <alignment vertical="center" wrapText="1"/>
    </xf>
    <xf numFmtId="0" fontId="15" fillId="0" borderId="17" xfId="0" applyFont="1" applyBorder="1" applyAlignment="1">
      <alignment vertical="center" wrapText="1"/>
    </xf>
    <xf numFmtId="0" fontId="16" fillId="6" borderId="12" xfId="0" applyFont="1" applyFill="1" applyBorder="1"/>
    <xf numFmtId="0" fontId="16" fillId="6" borderId="15" xfId="0" applyFont="1" applyFill="1" applyBorder="1" applyAlignment="1">
      <alignment horizontal="left"/>
    </xf>
    <xf numFmtId="0" fontId="17" fillId="0" borderId="0" xfId="0" applyFont="1"/>
    <xf numFmtId="0" fontId="18" fillId="0" borderId="0" xfId="0" applyFont="1"/>
    <xf numFmtId="0" fontId="13" fillId="7" borderId="0" xfId="0" applyFont="1" applyFill="1" applyBorder="1"/>
    <xf numFmtId="0" fontId="19" fillId="7" borderId="0" xfId="0" applyFont="1" applyFill="1" applyBorder="1" applyAlignment="1">
      <alignment horizontal="center" wrapText="1"/>
    </xf>
    <xf numFmtId="0" fontId="20" fillId="7" borderId="0" xfId="0" applyFont="1" applyFill="1" applyBorder="1" applyAlignment="1">
      <alignment horizontal="center" vertical="center"/>
    </xf>
    <xf numFmtId="0" fontId="21" fillId="7" borderId="0" xfId="0" applyFont="1" applyFill="1" applyBorder="1"/>
    <xf numFmtId="0" fontId="17"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xf>
    <xf numFmtId="0" fontId="10" fillId="0" borderId="0" xfId="0" applyFont="1" applyBorder="1" applyAlignment="1">
      <alignment horizontal="center"/>
    </xf>
    <xf numFmtId="0" fontId="1" fillId="4" borderId="10" xfId="0" applyFont="1" applyFill="1" applyBorder="1"/>
    <xf numFmtId="17" fontId="1" fillId="0" borderId="5" xfId="0" applyNumberFormat="1" applyFont="1" applyFill="1" applyBorder="1" applyAlignment="1">
      <alignment horizontal="left" vertical="center"/>
    </xf>
    <xf numFmtId="0" fontId="1" fillId="0" borderId="5" xfId="0" quotePrefix="1" applyFont="1" applyFill="1" applyBorder="1" applyAlignment="1">
      <alignment vertical="center" wrapText="1"/>
    </xf>
    <xf numFmtId="17" fontId="1" fillId="0" borderId="5" xfId="0" quotePrefix="1" applyNumberFormat="1" applyFont="1" applyFill="1" applyBorder="1" applyAlignment="1">
      <alignment horizontal="left" vertical="center"/>
    </xf>
    <xf numFmtId="0" fontId="1" fillId="0" borderId="0" xfId="0" applyFont="1" applyFill="1" applyAlignment="1">
      <alignment horizontal="center" wrapText="1"/>
    </xf>
    <xf numFmtId="0" fontId="1" fillId="0" borderId="1" xfId="0" quotePrefix="1" applyFont="1" applyBorder="1" applyAlignment="1">
      <alignment horizontal="left" vertical="center"/>
    </xf>
    <xf numFmtId="0" fontId="1" fillId="0" borderId="5" xfId="0" applyFont="1" applyBorder="1" applyAlignment="1">
      <alignment horizontal="left" vertical="center" wrapText="1"/>
    </xf>
    <xf numFmtId="0" fontId="1" fillId="0" borderId="3" xfId="0" quotePrefix="1" applyFont="1" applyFill="1" applyBorder="1" applyAlignment="1">
      <alignment horizontal="left" vertical="center"/>
    </xf>
    <xf numFmtId="0" fontId="1" fillId="0" borderId="0" xfId="0" quotePrefix="1" applyFont="1" applyFill="1" applyAlignment="1">
      <alignment horizontal="left" vertical="center"/>
    </xf>
    <xf numFmtId="0" fontId="1" fillId="0" borderId="3" xfId="0" applyFont="1" applyFill="1" applyBorder="1" applyAlignment="1">
      <alignment horizontal="center" vertical="center"/>
    </xf>
    <xf numFmtId="3" fontId="1" fillId="0" borderId="3" xfId="0" applyNumberFormat="1" applyFont="1" applyFill="1" applyBorder="1" applyAlignment="1">
      <alignment horizontal="center" vertical="center" wrapText="1"/>
    </xf>
    <xf numFmtId="0" fontId="1" fillId="10" borderId="0" xfId="0" applyFont="1" applyFill="1" applyAlignment="1">
      <alignment horizontal="center" wrapText="1"/>
    </xf>
    <xf numFmtId="0" fontId="12" fillId="0" borderId="0" xfId="0" applyFont="1" applyBorder="1" applyAlignment="1">
      <alignment horizontal="center"/>
    </xf>
  </cellXfs>
  <cellStyles count="2">
    <cellStyle name="Hyperlink" xfId="1" builtinId="8"/>
    <cellStyle name="Normal" xfId="0" builtinId="0"/>
  </cellStyles>
  <dxfs count="61">
    <dxf>
      <alignment horizontal="center"/>
    </dxf>
    <dxf>
      <alignment horizontal="center"/>
    </dxf>
    <dxf>
      <alignment wrapText="0"/>
    </dxf>
    <dxf>
      <alignment wrapText="1"/>
    </dxf>
    <dxf>
      <alignment wrapText="1"/>
    </dxf>
    <dxf>
      <alignment wrapText="1"/>
    </dxf>
    <dxf>
      <alignment wrapText="1"/>
    </dxf>
    <dxf>
      <alignment horizontal="center"/>
    </dxf>
    <dxf>
      <alignment horizontal="center"/>
    </dxf>
    <dxf>
      <font>
        <sz val="9"/>
      </font>
    </dxf>
    <dxf>
      <font>
        <sz val="9"/>
      </font>
    </dxf>
    <dxf>
      <font>
        <sz val="9"/>
      </font>
    </dxf>
    <dxf>
      <font>
        <sz val="9"/>
      </font>
    </dxf>
    <dxf>
      <font>
        <sz val="9"/>
      </font>
    </dxf>
    <dxf>
      <font>
        <sz val="9"/>
      </font>
    </dxf>
    <dxf>
      <alignment horizontal="center"/>
    </dxf>
    <dxf>
      <alignment horizontal="center"/>
    </dxf>
    <dxf>
      <border>
        <top/>
        <bottom/>
        <horizontal/>
      </border>
    </dxf>
    <dxf>
      <border>
        <top/>
        <bottom/>
        <horizontal/>
      </border>
    </dxf>
    <dxf>
      <border>
        <top/>
        <bottom/>
        <horizontal/>
      </border>
    </dxf>
    <dxf>
      <border>
        <top/>
        <bottom/>
        <horizontal/>
      </border>
    </dxf>
    <dxf>
      <border>
        <top/>
        <bottom/>
        <horizontal/>
      </border>
    </dxf>
    <dxf>
      <border>
        <top/>
        <bottom/>
        <horizontal/>
      </border>
    </dxf>
    <dxf>
      <border>
        <top/>
        <bottom/>
        <horizontal/>
      </border>
    </dxf>
    <dxf>
      <border>
        <top/>
        <bottom/>
        <horizontal/>
      </border>
    </dxf>
    <dxf>
      <border>
        <top/>
        <bottom/>
        <horizontal/>
      </border>
    </dxf>
    <dxf>
      <border>
        <top/>
        <bottom/>
        <horizontal/>
      </border>
    </dxf>
    <dxf>
      <border>
        <left/>
        <right/>
      </border>
    </dxf>
    <dxf>
      <border>
        <left/>
        <right/>
      </border>
    </dxf>
    <dxf>
      <border>
        <left/>
        <right/>
      </border>
    </dxf>
    <dxf>
      <border>
        <left/>
        <right/>
      </border>
    </dxf>
    <dxf>
      <border>
        <left/>
        <right/>
      </border>
    </dxf>
    <dxf>
      <border>
        <left/>
        <right/>
      </border>
    </dxf>
    <dxf>
      <border>
        <left/>
        <right/>
      </border>
    </dxf>
    <dxf>
      <border>
        <left/>
        <right/>
      </border>
    </dxf>
    <dxf>
      <border>
        <left/>
        <right/>
      </border>
    </dxf>
    <dxf>
      <border>
        <left/>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wrapText="0"/>
    </dxf>
    <dxf>
      <alignment wrapText="1"/>
    </dxf>
    <dxf>
      <alignment wrapText="1"/>
    </dxf>
    <dxf>
      <alignment wrapText="1"/>
    </dxf>
    <dxf>
      <alignment wrapText="1"/>
    </dxf>
    <dxf>
      <alignment horizontal="center"/>
    </dxf>
    <dxf>
      <alignment horizontal="center"/>
    </dxf>
    <dxf>
      <alignment horizontal="center"/>
    </dxf>
    <dxf>
      <font>
        <sz val="9"/>
      </font>
    </dxf>
    <dxf>
      <font>
        <sz val="9"/>
      </font>
    </dxf>
    <dxf>
      <font>
        <sz val="9"/>
      </font>
    </dxf>
    <dxf>
      <font>
        <sz val="9"/>
      </font>
    </dxf>
    <dxf>
      <font>
        <sz val="9"/>
      </font>
    </dxf>
    <dxf>
      <font>
        <sz val="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54394</xdr:colOff>
      <xdr:row>0</xdr:row>
      <xdr:rowOff>253728</xdr:rowOff>
    </xdr:from>
    <xdr:to>
      <xdr:col>1</xdr:col>
      <xdr:colOff>1140430</xdr:colOff>
      <xdr:row>0</xdr:row>
      <xdr:rowOff>834884</xdr:rowOff>
    </xdr:to>
    <xdr:pic>
      <xdr:nvPicPr>
        <xdr:cNvPr id="2" name="Picture 1">
          <a:extLst>
            <a:ext uri="{FF2B5EF4-FFF2-40B4-BE49-F238E27FC236}">
              <a16:creationId xmlns:a16="http://schemas.microsoft.com/office/drawing/2014/main" id="{322B3F45-2B91-404A-96FF-92758B279F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33794" y="253728"/>
          <a:ext cx="1086036" cy="5811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582023</xdr:colOff>
      <xdr:row>0</xdr:row>
      <xdr:rowOff>20502</xdr:rowOff>
    </xdr:from>
    <xdr:to>
      <xdr:col>13</xdr:col>
      <xdr:colOff>685800</xdr:colOff>
      <xdr:row>2</xdr:row>
      <xdr:rowOff>119743</xdr:rowOff>
    </xdr:to>
    <xdr:sp macro="" textlink="">
      <xdr:nvSpPr>
        <xdr:cNvPr id="2" name="Rectangle 1">
          <a:extLst>
            <a:ext uri="{FF2B5EF4-FFF2-40B4-BE49-F238E27FC236}">
              <a16:creationId xmlns:a16="http://schemas.microsoft.com/office/drawing/2014/main" id="{3D94A28B-E8BC-45DD-8722-759360D2790B}"/>
            </a:ext>
          </a:extLst>
        </xdr:cNvPr>
        <xdr:cNvSpPr/>
      </xdr:nvSpPr>
      <xdr:spPr>
        <a:xfrm>
          <a:off x="10760166" y="20502"/>
          <a:ext cx="4556034" cy="61087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differentiation between asia and east asia is unclear.</a:t>
          </a:r>
        </a:p>
        <a:p>
          <a:pPr algn="l"/>
          <a:endParaRPr lang="en-US" sz="1100"/>
        </a:p>
        <a:p>
          <a:pPr algn="l"/>
          <a:r>
            <a:rPr lang="en-US" sz="1100"/>
            <a:t>Target region types is a bit confusing as some are countries and others are suberegions</a:t>
          </a:r>
        </a:p>
      </xdr:txBody>
    </xdr:sp>
    <xdr:clientData/>
  </xdr:twoCellAnchor>
  <xdr:twoCellAnchor>
    <xdr:from>
      <xdr:col>0</xdr:col>
      <xdr:colOff>283119</xdr:colOff>
      <xdr:row>18</xdr:row>
      <xdr:rowOff>81643</xdr:rowOff>
    </xdr:from>
    <xdr:to>
      <xdr:col>4</xdr:col>
      <xdr:colOff>2151834</xdr:colOff>
      <xdr:row>18</xdr:row>
      <xdr:rowOff>557167</xdr:rowOff>
    </xdr:to>
    <xdr:sp macro="" textlink="">
      <xdr:nvSpPr>
        <xdr:cNvPr id="3" name="Rectangle 2">
          <a:extLst>
            <a:ext uri="{FF2B5EF4-FFF2-40B4-BE49-F238E27FC236}">
              <a16:creationId xmlns:a16="http://schemas.microsoft.com/office/drawing/2014/main" id="{31BC3EED-D9A3-47E2-8A46-9021A510F20E}"/>
            </a:ext>
          </a:extLst>
        </xdr:cNvPr>
        <xdr:cNvSpPr/>
      </xdr:nvSpPr>
      <xdr:spPr>
        <a:xfrm>
          <a:off x="283119" y="11062607"/>
          <a:ext cx="6644822" cy="4755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This isn't a tech transfer as</a:t>
          </a:r>
          <a:r>
            <a:rPr lang="en-US" sz="1100" baseline="0"/>
            <a:t> IVI is not a supplier;</a:t>
          </a:r>
        </a:p>
        <a:p>
          <a:pPr algn="l"/>
          <a:r>
            <a:rPr lang="en-US" sz="1100" baseline="0"/>
            <a:t>Im not sure this is related to LVM</a:t>
          </a:r>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son Zhu" id="{FF0E846E-712E-49BF-91CB-35439BCBC543}" userId="S::jzhu@clintonhealthaccess.org::a85fd68c-a4a5-4ca3-a8bf-a662f9cbae4e"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Khanyisa Mtombeni" refreshedDate="44663.047447916666" createdVersion="7" refreshedVersion="7" minRefreshableVersion="3" recordCount="249" xr:uid="{2EAF087F-AAF3-47C6-AF51-C521F28E68E7}">
  <cacheSource type="worksheet">
    <worksheetSource ref="C2:V369" sheet="Commitments"/>
  </cacheSource>
  <cacheFields count="20">
    <cacheField name="Last Updated" numFmtId="0">
      <sharedItems containsDate="1" containsBlank="1" containsMixedTypes="1" minDate="2021-07-18T00:00:00" maxDate="2022-04-08T00:00:00"/>
    </cacheField>
    <cacheField name="Announcement Date" numFmtId="0">
      <sharedItems containsDate="1" containsBlank="1" containsMixedTypes="1" minDate="2020-11-01T00:00:00" maxDate="2022-01-21T00:00:00"/>
    </cacheField>
    <cacheField name="Donor/Lead Partner(S)" numFmtId="0">
      <sharedItems containsBlank="1" longText="1"/>
    </cacheField>
    <cacheField name="Lead Partner Type" numFmtId="0">
      <sharedItems containsBlank="1" count="6">
        <s v="Multi-/bilateral DFIs"/>
        <s v="Multilateral organizations"/>
        <s v="Companies"/>
        <s v="Foundations &amp; NGO"/>
        <s v="Multi-/bilateral donors"/>
        <m/>
      </sharedItems>
    </cacheField>
    <cacheField name="Involved Companies" numFmtId="0">
      <sharedItems containsBlank="1" count="180">
        <s v="Institut Pasteur in Dakar"/>
        <s v="Biovac"/>
        <s v="TBA"/>
        <s v="-"/>
        <s v="Incepta"/>
        <s v="Biological E"/>
        <s v="NantBotswana"/>
        <s v="NantSA"/>
        <s v="Aspen"/>
        <s v=" Entos Pharmaceuticals ; Applied Pharmaceutical Innovation;  Northern RNA"/>
        <s v="Botswana Government"/>
        <s v="Jurabek laboratories"/>
        <s v="Vinbiocare"/>
        <s v="Fiocruz"/>
        <s v="Bionmm"/>
        <s v="Hainan Poly Pharm"/>
        <s v="EspromedBio"/>
        <s v="IVAC"/>
        <s v="Nanolek"/>
        <s v="CinnaGen"/>
        <s v="GenScript"/>
        <s v="Pasteur Institute of Iran"/>
        <s v="Huons Global"/>
        <s v="Unknown"/>
        <s v="VABIOTECH"/>
        <s v="Wockhardt"/>
        <s v="Gennova Biopharmaceuticals"/>
        <s v="Quratis"/>
        <s v="SENAI CIMATEC"/>
        <s v="Dynavax"/>
        <s v="Cordenpharma"/>
        <s v="National Resilience"/>
        <s v="Jubilant Life Sciences Limited"/>
        <s v="Siegfried"/>
        <s v="Albany Molecular Research Inc."/>
        <s v="Baxter Biopharma"/>
        <s v="Croda International"/>
        <s v="Evonik"/>
        <s v="Merck KGaA"/>
        <s v="Polymun Scientific"/>
        <s v="Rentschler Biopharma"/>
        <s v="Thermo Fisher"/>
        <s v="Eurofarma Laboratórios"/>
        <s v="AIC"/>
        <s v="Lekhhim"/>
        <s v="Saidal"/>
        <s v="State Pharmaceutical Corporation"/>
        <s v="Shilpa Biologicals"/>
        <s v="Dei BioPharma Ltd"/>
        <s v="Recipharm "/>
        <s v="Vacsera"/>
        <s v="Saidal "/>
        <s v="Oswaldo Cruz Foundation (Fiocruz)"/>
        <s v="Rubic Consortium"/>
        <s v="Gateway Pharmaceuticals"/>
        <s v="Biovaccines"/>
        <s v="Minapharm"/>
        <s v="CSIR and the Development Bank of Southern Africa (DBSA) "/>
        <s v="n/a"/>
        <s v="Rwanda FDA"/>
        <s v="Fosun Pharma"/>
        <s v=" Institute for Health Research, Epidemiological Surveillance and Training (“IRESSEF”)"/>
        <s v="Kwame Nkrumah University of Science and Technology (KNUST)"/>
        <s v="SA mRNA Hub"/>
        <s v="Univercells"/>
        <s v=" Vinbiocare"/>
        <s v="Sothema"/>
        <s v="Petrovax"/>
        <s v="National Institute of Health"/>
        <s v="Torlak"/>
        <s v="G42 Healthcare"/>
        <s v="Instituto Butantan"/>
        <s v="Bio Farma"/>
        <s v="Pharmaniaga"/>
        <s v="Serum Institute of India"/>
        <s v="Bharat Immunologicals and Biologicals Corporation Limited"/>
        <s v="Haffkine"/>
        <s v="Indian Immunologicals Limited"/>
        <s v="Ocugen"/>
        <s v="Glovax Biotech"/>
        <s v="Advaccine"/>
        <s v="Mabion"/>
        <s v="National Research Council of Canada"/>
        <s v="Takeda"/>
        <s v="BIRMEX"/>
        <s v="Laboratorios Richmond"/>
        <s v="União Química"/>
        <s v="Adienne"/>
        <s v="Avara Liscate"/>
        <s v="Belmedpreparaty"/>
        <s v="Generium"/>
        <s v="GL Rapha"/>
        <s v="Gland Pharma"/>
        <s v="Hetero Pharma"/>
        <s v="Hualan Biological Bacterin"/>
        <s v="Karaganda Pharmaceutical Complex"/>
        <s v="Morepen Laboratories"/>
        <s v="Actoverco"/>
        <s v="Panacea Biotec"/>
        <s v="Pharmasyntez"/>
        <s v="Rhodiola"/>
        <s v="R-Pharm"/>
        <s v="Shenzhen Yuanxing Gene-tech"/>
        <s v="Shilpla Biologicals"/>
        <s v="TopRidge Pharma"/>
        <s v="Arwan Pharmaceutical Industries"/>
        <s v="Virchow Biotech"/>
        <s v="Viscoran İlaç"/>
        <s v="Mumtalakat"/>
        <s v="Searle"/>
        <s v="Laboratorios Liomont"/>
        <s v="BioKangtai"/>
        <s v="CSL"/>
        <s v="JCR Pharmaceuticals"/>
        <s v="mAbxience"/>
        <s v="Siam Bioscience"/>
        <s v="Catalent"/>
        <s v="Emergent BioSolutions"/>
        <s v="IDT Biologika"/>
        <s v="Merck"/>
        <s v="Reig Jofre"/>
        <s v="Sanofi"/>
        <s v="Lonza"/>
        <s v="Vigene Biosciences"/>
        <s v="Recipharm"/>
        <s v="AGC Biologics"/>
        <s v="Allergopharma"/>
        <s v="Delpharm"/>
        <s v="Exelead"/>
        <s v="Novartis"/>
        <s v="VAV Lifesciences"/>
        <s v="Hester Biosciences"/>
        <s v="Jubilant HollisterStier"/>
        <s v="Celonic"/>
        <s v="Fareva"/>
        <s v="Hanmi Pharm"/>
        <s v="Kaneka Eurogentec"/>
        <s v="Ology Bioservices"/>
        <s v="Richter-Helm BioLogics"/>
        <s v="Aldevron"/>
        <s v="ROVI"/>
        <s v="Samsung Biologics"/>
        <s v="Biofabri"/>
        <s v="Endo"/>
        <s v="FUJIFILM Diosynth Biotechnologies"/>
        <s v="GSK"/>
        <s v="PolyPeptide"/>
        <s v="SK Bioscience"/>
        <s v="UNIGEN"/>
        <s v="Binnopharm"/>
        <s v="BIOCAD"/>
        <s v="Stelis Pharma"/>
        <s v="Avid Bioservices"/>
        <s v="Ajinomoto Bio-Pharma Services"/>
        <s v="Albany Molecular Research, Inc"/>
        <s v="Cobra Biologics"/>
        <s v="Daiichi Sankyo"/>
        <s v="Halix"/>
        <s v="Insud Pharma"/>
        <s v="KM Biologics"/>
        <s v="Meiji"/>
        <s v="Nipro Corp"/>
        <s v="Novasep"/>
        <s v="Oxford Biomedica"/>
        <s v="Therapure Biomanufacturing"/>
        <s v="Institut Pasteur in Dakar &amp; Rwandan Government"/>
        <s v="Rwanda Development Board (RDB) "/>
        <s v="AstraZeneca; Pfizer"/>
        <m/>
        <s v="Pasteur Institute of Tunis" u="1"/>
        <s v=" Nantworks" u="1"/>
        <s v="Wacker Chemie" u="1"/>
        <s v="BioGeneric Pharma S.A.E" u="1"/>
        <s v="Vibalgics" u="1"/>
        <s v="Afrigen (developer), Biovac (manufacturer)" u="1"/>
        <s v="Aga Khan Development Network (AKDN) " u="1"/>
        <s v="Biovaccines Nigeria Limited" u="1"/>
        <s v="Aspen Pharma" u="1"/>
        <s v="Bayer" u="1"/>
        <s v="Syngene International Limited" u="1"/>
      </sharedItems>
    </cacheField>
    <cacheField name="Other Partners Involved" numFmtId="0">
      <sharedItems containsBlank="1" longText="1"/>
    </cacheField>
    <cacheField name="Type of financial commitment" numFmtId="0">
      <sharedItems containsBlank="1" count="8">
        <s v="Grant"/>
        <s v="n/a"/>
        <s v="Public Funding"/>
        <s v="Investment/Equity"/>
        <s v="Loan"/>
        <s v="Unspecified"/>
        <m/>
        <s v="Financing" u="1"/>
      </sharedItems>
    </cacheField>
    <cacheField name="Type of Partnership" numFmtId="0">
      <sharedItems containsBlank="1" count="7">
        <s v="n/a"/>
        <s v="Ecosystem Building"/>
        <s v="Tech-transfer"/>
        <s v="Licencing "/>
        <s v="CDMO"/>
        <m/>
        <s v="Technology Transfer" u="1"/>
      </sharedItems>
    </cacheField>
    <cacheField name="Primary Focus Area" numFmtId="0">
      <sharedItems containsBlank="1" count="5">
        <s v="Manufacturing"/>
        <s v="Strategy &amp; Planning"/>
        <s v="Overarching"/>
        <s v="R&amp;D"/>
        <m/>
      </sharedItems>
    </cacheField>
    <cacheField name="Product" numFmtId="0">
      <sharedItems containsBlank="1"/>
    </cacheField>
    <cacheField name="Target Geographies" numFmtId="0">
      <sharedItems containsBlank="1" count="65">
        <s v="Senegal"/>
        <s v="South Africa"/>
        <s v="Egypt"/>
        <s v="Kenya"/>
        <s v="Nigeria"/>
        <s v="Tunisia"/>
        <s v="Indonesia"/>
        <s v="Bangladesh"/>
        <s v="India"/>
        <s v="Botswana"/>
        <s v="Australia"/>
        <s v="Canada"/>
        <s v="Tanzania"/>
        <s v="Uzbekistan"/>
        <s v="Vietnam"/>
        <s v="Brazil"/>
        <s v="China"/>
        <s v="Venezuela"/>
        <s v="Russia"/>
        <s v="Iran"/>
        <s v="South Korea"/>
        <s v="Hungary"/>
        <s v="Peru"/>
        <s v="USA"/>
        <s v="France"/>
        <s v="Germany"/>
        <s v="UK"/>
        <s v="Austria"/>
        <s v="Italy"/>
        <s v="Ukraine"/>
        <s v="Algeria"/>
        <s v="Sri Lanka"/>
        <s v="Possible locations - South Africa, Rwanda and Senegal"/>
        <s v="Uganda"/>
        <s v="Morocco"/>
        <s v="African Continent"/>
        <s v="Rwanda"/>
        <s v="Ghana"/>
        <s v="Global"/>
        <s v="Pakistan"/>
        <s v="Argentina"/>
        <s v="Serbia"/>
        <s v="UAE"/>
        <s v="Malaysia"/>
        <s v="Philippines"/>
        <s v="Poland"/>
        <s v="Japan"/>
        <s v="Mexico"/>
        <s v="Belarus"/>
        <s v="Turkey"/>
        <s v="Kazakhstan"/>
        <s v="Lebanon"/>
        <s v="Bahrain"/>
        <s v="Thailand"/>
        <s v="Spain"/>
        <s v="Sweden"/>
        <s v="Switzerland"/>
        <s v="Belgium"/>
        <s v="Netherlands"/>
        <s v="n/a"/>
        <s v="Rwanda and Senegal"/>
        <m/>
        <s v="Africa" u="1"/>
        <s v="South Africa, Rwanda and Senegal" u="1"/>
        <s v="Viet Nam" u="1"/>
      </sharedItems>
    </cacheField>
    <cacheField name="Target WHO Region" numFmtId="0">
      <sharedItems containsBlank="1"/>
    </cacheField>
    <cacheField name="Continent" numFmtId="0">
      <sharedItems containsBlank="1" count="10">
        <s v="Africa"/>
        <s v="Asia"/>
        <s v="Australia"/>
        <s v="North America"/>
        <s v="Latin America"/>
        <s v="Europe"/>
        <s v="Middle East"/>
        <s v="Global"/>
        <m/>
        <s v="n/a" u="1"/>
      </sharedItems>
    </cacheField>
    <cacheField name="Value of Partnership" numFmtId="0">
      <sharedItems containsBlank="1" containsMixedTypes="1" containsNumber="1" containsInteger="1" minValue="1800000" maxValue="1000000000"/>
    </cacheField>
    <cacheField name="Currency" numFmtId="0">
      <sharedItems containsBlank="1"/>
    </cacheField>
    <cacheField name="Timelines" numFmtId="0">
      <sharedItems containsBlank="1"/>
    </cacheField>
    <cacheField name="Investment Objective" numFmtId="0">
      <sharedItems containsBlank="1"/>
    </cacheField>
    <cacheField name="Strategy/Approach" numFmtId="0">
      <sharedItems containsBlank="1" longText="1"/>
    </cacheField>
    <cacheField name="Additional Notes" numFmtId="0">
      <sharedItems containsBlank="1" longText="1"/>
    </cacheField>
    <cacheField name="Source"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49">
  <r>
    <s v=" 2022/03/01"/>
    <s v=" 2021/07/09"/>
    <s v="IFC"/>
    <x v="0"/>
    <x v="0"/>
    <s v=" Team Europe, European Commission, EU Member States, European Investment Bank,  Africa Centres for Disease Control and Prevention (Africa CDC), Partnerships for African Vaccine Manufacturing (PAVM), U.S. International Development Finance Corporation (DFC), International Finance Corporation (IFC), European Investment Bank (EIB), and AFD, the French Development Agency"/>
    <x v="0"/>
    <x v="0"/>
    <x v="0"/>
    <s v="-"/>
    <x v="0"/>
    <s v="AFR"/>
    <x v="0"/>
    <n v="3300000"/>
    <s v="USD"/>
    <s v="-"/>
    <s v="To develop IPD’s capacity to manufacture 300 million doses/year of COVID-19 vaccines"/>
    <s v="IFCs contribution to IPD in grant funding and coordinating the DFI group "/>
    <s v="https://pressroom.ifc.org/all/pages/PressDetail.aspx?ID=26493"/>
    <s v="https://www.bundesfinanzministerium.de/Content/EN/Downloads/G7-G20/cwa-monitoring-report.pdf?__blob=publicationFile&amp;v=2"/>
  </r>
  <r>
    <s v=" 2022/03/01"/>
    <s v=" 2022/03/01"/>
    <s v="The African Development Bank (AfDB); The CDC Group; UK development finance institution; The DEG, a German development finance institution; The US International Development Finance Corporation (DFC); The European Investment Bank (EIB); The European Union Delegation to South Africa; The International Finance Corporation (IFC); The Industrial Development Corporation of South Africa (IDC);  French development finance institution, Proparco"/>
    <x v="1"/>
    <x v="1"/>
    <s v="-"/>
    <x v="1"/>
    <x v="1"/>
    <x v="0"/>
    <s v="Comirnaty &amp; future vaccines"/>
    <x v="1"/>
    <s v="AFR"/>
    <x v="0"/>
    <n v="150000000"/>
    <s v="USD"/>
    <s v="-"/>
    <s v="To  increase vaccine manufacturing capacity on the African continent."/>
    <s v="Nine development partners have pledged to raise R2.3 billion to support Biovac’s mRNA vaccine technology transfer hub."/>
    <s v="https://www.biopharma-reporter.com/Article/2022/03/01/Development-partners-back-Biovac-s-vaccine-manufacturing-expansion"/>
    <s v="https://www.iol.co.za/news/covid19/biovac-to-receive-r23-billion-for-local-covid-19-vaccine-manufacturing-13f49795-f22c-44d6-aefc-fc09fc24a6e4"/>
  </r>
  <r>
    <s v=" 2022/03/01"/>
    <s v=" 2022/02/18"/>
    <s v="Afrigen"/>
    <x v="2"/>
    <x v="2"/>
    <s v="-"/>
    <x v="1"/>
    <x v="2"/>
    <x v="0"/>
    <s v="-"/>
    <x v="1"/>
    <s v="AFR"/>
    <x v="0"/>
    <s v="n/a"/>
    <s v="n/a"/>
    <s v="-"/>
    <s v="To assist low- and middle-income countries in manufacturing mRNA vaccines at scale and according to international standards, with the aim of ending much of the reliance of African countries on vaccine manufacturers outside the continent."/>
    <s v="SA WHO mRNA Hub's Afrigen to transfer the technology countries need to produce their own mRNA vaccines  "/>
    <s v="https://www.who.int/news-room/events/detail/2022/02/18/default-calendar/mrna-vaccine-technology-transfer-spokes-launch-event"/>
    <s v="https://reliefweb.int/report/egypt/six-african-countries-receive-initial-transfer-mrna-vaccine-technology"/>
  </r>
  <r>
    <s v=" 2022/03/01"/>
    <s v=" 2022/02/18"/>
    <s v="Afrigen"/>
    <x v="2"/>
    <x v="2"/>
    <s v="-"/>
    <x v="1"/>
    <x v="2"/>
    <x v="0"/>
    <s v="-"/>
    <x v="2"/>
    <s v="AFR"/>
    <x v="0"/>
    <s v="n/a"/>
    <s v="n/a"/>
    <s v="-"/>
    <s v="To assist low- and middle-income countries in manufacturing mRNA vaccines at scale and according to international standards, with the aim of ending much of the reliance of African countries on vaccine manufacturers outside the continent."/>
    <s v="SA WHO mRNA Hub's Afrigen to transfer the technology countries need to produce their own mRNA vaccines  "/>
    <s v="https://www.who.int/news-room/events/detail/2022/02/18/default-calendar/mrna-vaccine-technology-transfer-spokes-launch-event"/>
    <s v="https://reliefweb.int/report/egypt/six-african-countries-receive-initial-transfer-mrna-vaccine-technology"/>
  </r>
  <r>
    <s v=" 2022/03/01"/>
    <s v=" 2022/02/18"/>
    <s v="Afrigen"/>
    <x v="2"/>
    <x v="2"/>
    <s v="-"/>
    <x v="1"/>
    <x v="2"/>
    <x v="0"/>
    <s v="-"/>
    <x v="3"/>
    <s v="AFR"/>
    <x v="0"/>
    <s v="n/a"/>
    <s v="n/a"/>
    <s v="-"/>
    <s v="To assist low- and middle-income countries in manufacturing mRNA vaccines at scale and according to international standards, with the aim of ending much of the reliance of African countries on vaccine manufacturers outside the continent."/>
    <s v="SA WHO mRNA Hub's Afrigen to transfer the technology countries need to produce their own mRNA vaccines  "/>
    <s v="https://www.who.int/news-room/events/detail/2022/02/18/default-calendar/mrna-vaccine-technology-transfer-spokes-launch-event"/>
    <s v="https://reliefweb.int/report/egypt/six-african-countries-receive-initial-transfer-mrna-vaccine-technology"/>
  </r>
  <r>
    <s v=" 2022/03/01"/>
    <s v=" 2022/02/18"/>
    <s v="Afrigen"/>
    <x v="2"/>
    <x v="2"/>
    <s v="-"/>
    <x v="1"/>
    <x v="2"/>
    <x v="0"/>
    <s v="-"/>
    <x v="4"/>
    <s v="AFR"/>
    <x v="0"/>
    <s v="n/a"/>
    <s v="n/a"/>
    <s v="-"/>
    <s v="To assist low- and middle-income countries in manufacturing mRNA vaccines at scale and according to international standards, with the aim of ending much of the reliance of African countries on vaccine manufacturers outside the continent."/>
    <s v="SA WHO mRNA Hub's Afrigen to transfer the technology countries need to produce their own mRNA vaccines  "/>
    <s v="https://www.who.int/news-room/events/detail/2022/02/18/default-calendar/mrna-vaccine-technology-transfer-spokes-launch-event"/>
    <s v="https://reliefweb.int/report/egypt/six-african-countries-receive-initial-transfer-mrna-vaccine-technology"/>
  </r>
  <r>
    <s v=" 2022/03/01"/>
    <s v=" 2022/02/18"/>
    <s v="Afrigen"/>
    <x v="2"/>
    <x v="2"/>
    <s v="-"/>
    <x v="1"/>
    <x v="2"/>
    <x v="0"/>
    <s v="-"/>
    <x v="5"/>
    <s v="AFR"/>
    <x v="0"/>
    <s v="n/a"/>
    <s v="n/a"/>
    <s v="-"/>
    <s v="To assist low- and middle-income countries in manufacturing mRNA vaccines at scale and according to international standards, with the aim of ending much of the reliance of African countries on vaccine manufacturers outside the continent."/>
    <s v="SA WHO mRNA Hub's Afrigen to transfer the technology countries need to produce their own mRNA vaccines  "/>
    <s v="https://www.who.int/news-room/events/detail/2022/02/18/default-calendar/mrna-vaccine-technology-transfer-spokes-launch-event"/>
    <s v="https://reliefweb.int/report/egypt/six-african-countries-receive-initial-transfer-mrna-vaccine-technology"/>
  </r>
  <r>
    <s v=" 2022/03/01"/>
    <s v=" 2022/02/18"/>
    <s v="Afrigen"/>
    <x v="2"/>
    <x v="2"/>
    <s v="-"/>
    <x v="1"/>
    <x v="2"/>
    <x v="0"/>
    <s v="-"/>
    <x v="0"/>
    <s v="AFR"/>
    <x v="0"/>
    <s v="n/a"/>
    <s v="n/a"/>
    <s v="-"/>
    <s v="To assist low- and middle-income countries in manufacturing mRNA vaccines at scale and according to international standards, with the aim of ending much of the reliance of African countries on vaccine manufacturers outside the continent."/>
    <s v="SA WHO mRNA Hub's Afrigen to transfer the technology countries need to produce their own mRNA vaccines  "/>
    <s v="https://www.who.int/news-room/events/detail/2022/02/18/default-calendar/mrna-vaccine-technology-transfer-spokes-launch-event"/>
    <s v="https://reliefweb.int/report/egypt/six-african-countries-receive-initial-transfer-mrna-vaccine-technology"/>
  </r>
  <r>
    <d v="2022-02-01T00:00:00"/>
    <d v="2021-12-30T00:00:00"/>
    <s v="Texas Children’s Hospital and Baylor College of Medicine"/>
    <x v="1"/>
    <x v="3"/>
    <s v="-"/>
    <x v="1"/>
    <x v="2"/>
    <x v="0"/>
    <s v="Corbevax"/>
    <x v="6"/>
    <s v="SEAR"/>
    <x v="1"/>
    <s v="n/a"/>
    <s v="n/a"/>
    <s v="-"/>
    <s v="To offer a patent free vaccine to vaccine manufacturers across the world."/>
    <s v="Technology transfer to vaccine producers in Indonesia."/>
    <s v="https://www.scientificamerican.com/article/a-covid-vaccine-for-all/"/>
    <s v="https://newatlas.com/health-wellbeing/patent-free-coronavirus-vaccine-protein-subunit/"/>
  </r>
  <r>
    <d v="2022-02-01T00:00:00"/>
    <d v="2021-12-30T00:00:00"/>
    <s v="Texas Children’s Hospital and Baylor College of Medicine"/>
    <x v="1"/>
    <x v="4"/>
    <s v="-"/>
    <x v="1"/>
    <x v="2"/>
    <x v="0"/>
    <s v="Corbevax"/>
    <x v="7"/>
    <s v="SEAR"/>
    <x v="1"/>
    <s v="n/a"/>
    <s v="n/a"/>
    <s v="-"/>
    <s v="To offer a patent free vaccine to vaccine manufacturers across the world."/>
    <s v="Technology transfer to vaccine producers in Bangladesh."/>
    <s v="https://www.scientificamerican.com/article/a-covid-vaccine-for-all/"/>
    <s v="https://newatlas.com/health-wellbeing/patent-free-coronavirus-vaccine-protein-subunit/"/>
  </r>
  <r>
    <d v="2022-02-01T00:00:00"/>
    <d v="2021-12-30T00:00:00"/>
    <s v="Texas Children’s Hospital and Baylor College of Medicine"/>
    <x v="1"/>
    <x v="5"/>
    <s v="-"/>
    <x v="1"/>
    <x v="2"/>
    <x v="0"/>
    <s v="Corbevax"/>
    <x v="8"/>
    <s v="SEAR"/>
    <x v="1"/>
    <s v="n/a"/>
    <s v="n/a"/>
    <s v="-"/>
    <s v="To offer a patent free vaccine to vaccine manufacturers across the world."/>
    <s v="Technology transfer to vaccine producers in India."/>
    <s v="https://www.scientificamerican.com/article/a-covid-vaccine-for-all/"/>
    <s v="https://newatlas.com/health-wellbeing/patent-free-coronavirus-vaccine-protein-subunit/"/>
  </r>
  <r>
    <d v="2022-02-01T00:00:00"/>
    <d v="2021-12-30T00:00:00"/>
    <s v="Texas Children’s Hospital and Baylor College of Medicine"/>
    <x v="1"/>
    <x v="6"/>
    <s v="-"/>
    <x v="1"/>
    <x v="2"/>
    <x v="0"/>
    <s v="Corbevax"/>
    <x v="9"/>
    <s v="AFR"/>
    <x v="0"/>
    <s v="n/a"/>
    <s v="n/a"/>
    <s v="-"/>
    <s v="To offer a patent free vaccine to vaccine manufacturers across the world."/>
    <s v="Technology transfer to vaccine producers in Botswana."/>
    <s v="https://www.scientificamerican.com/article/a-covid-vaccine-for-all/"/>
    <s v="https://newatlas.com/health-wellbeing/patent-free-coronavirus-vaccine-protein-subunit/"/>
  </r>
  <r>
    <d v="2022-01-28T00:00:00"/>
    <d v="2022-01-20T00:00:00"/>
    <s v="NantWorks/Dr Patrick Soon-Shiong"/>
    <x v="2"/>
    <x v="7"/>
    <s v="-"/>
    <x v="1"/>
    <x v="1"/>
    <x v="0"/>
    <s v="hAd5-COVID-19"/>
    <x v="1"/>
    <s v="AFR"/>
    <x v="0"/>
    <s v="n/a"/>
    <s v="n/a"/>
    <s v="Plant launched in 2022"/>
    <s v="To manufacture a billion doses of the Covid-19 vaccine as well as establishing production facilities for advanced biologics in SUB-Saharan Africa."/>
    <s v="Launch of a new vaccine manufacturing plant in Cape Town"/>
    <s v="-"/>
    <s v="New NantSA campus from billionaire Soon-Shiong to produce 1 billion Covid-19 vaccines for Africa (iol.co.za)"/>
  </r>
  <r>
    <d v="2022-01-28T00:00:00"/>
    <d v="2022-01-18T00:00:00"/>
    <s v="CEPI"/>
    <x v="3"/>
    <x v="0"/>
    <s v="-"/>
    <x v="1"/>
    <x v="1"/>
    <x v="0"/>
    <s v="-"/>
    <x v="0"/>
    <s v="AFR"/>
    <x v="0"/>
    <s v="n/a"/>
    <s v="n/a"/>
    <s v="-"/>
    <s v="To formalize the partnership between CEPI &amp; IPD to advance IPD’s MADIBA project, a regional manufacturing hub for COVID-19 and other vaccines in Dakar, Sénégal. "/>
    <s v="CEPI will provide strategic and technical support to IPD’s MADIBA project to advance the development and delivery of vaccines manufacturing in Africa. CEPI will also advise on the implementation of an innovative vaccine filling and delivery solution, licensed from MedInstill/INTACT Solutions and developed with CEPI’s funding and support."/>
    <s v="-"/>
    <s v="https://cepi.net/news_cepi/cepi-and-institut-pasteur-de-dakar-partner-to-advance-covid-19-vaccine-manufacturing-in-africa/"/>
  </r>
  <r>
    <d v="2022-01-28T00:00:00"/>
    <d v="2021-11-20T00:00:00"/>
    <s v="US DFC"/>
    <x v="0"/>
    <x v="0"/>
    <s v="The agreement is part of a major package of investment in vaccine and pharmaceuticals production in Africa launched by Team Europe in May, which brings together the European Commission, EU Member States, and the European Investment Bank, and other financial institutions, in line with the EU’s Strategy with Africa and the strategy of the Africa Centres for Disease Control and Prevention (Africa CDC) and the Partnerships for African Vaccine Manufacturing (PAVM)."/>
    <x v="0"/>
    <x v="0"/>
    <x v="0"/>
    <s v="-"/>
    <x v="0"/>
    <s v="AFR"/>
    <x v="0"/>
    <n v="3300000"/>
    <s v="USD"/>
    <s v="-"/>
    <s v="To support development of a vaccine production hub that will serve Senegal and the other countries of West Africa"/>
    <s v="Technical assistance grant to Institut Pasteur de Dakar (IPD)"/>
    <s v="https://allafrica.com/stories/202111210017.html"/>
    <s v="https://www.dfc.gov/investment-story/expanding-vaccine-manufacturing-africa"/>
  </r>
  <r>
    <d v="2022-01-17T00:00:00"/>
    <d v="2021-11-30T00:00:00"/>
    <s v="J&amp;J"/>
    <x v="2"/>
    <x v="8"/>
    <s v="-"/>
    <x v="1"/>
    <x v="3"/>
    <x v="0"/>
    <s v="Aspenovax"/>
    <x v="1"/>
    <s v="AFR"/>
    <x v="0"/>
    <s v="n/a"/>
    <s v="n/a"/>
    <s v="The term of the grant of rights and supply of drug substance, subject to the signing of the definitive agreement, would be until December 31, 2026."/>
    <s v="Aspen to licence J&amp;J company’s vaccine in Africa. Aspen would supply the shot to public sector markets on the continent through deals with designated multilateral organizations and with the governments of African Union member states. "/>
    <s v=" Aspen SA Operations, has signed a nonbinding term sheet with Janssen Pharmaceuticals and Janssen Pharmaceutica NV, two of the Janssen Pharmaceutical Companies of Johnson &amp; Johnson, that will form the basis for the negotiation of a definitive agreement on the manufacture and sale of an Aspen-branded Covid-19 vaccine throughout Africa. In addition, Johnson &amp; Johnson is expected to grant Aspen an intellectual property licence for this purpose."/>
    <s v="https://www.engineeringnews.co.za/article/aspen-to-launch-aspen-branded-jj-covid-19-vaccine-called-aspenovax-2021-11-30"/>
    <s v="https://www.fiercepharma.com/manufacturing/aspen-closes-talks-to-license-j-j-s-covid-19-vaccine-africa"/>
  </r>
  <r>
    <d v="2022-01-17T00:00:00"/>
    <d v="2021-12-14T00:00:00"/>
    <s v="Moderna"/>
    <x v="2"/>
    <x v="3"/>
    <s v="-"/>
    <x v="1"/>
    <x v="2"/>
    <x v="0"/>
    <s v="-"/>
    <x v="10"/>
    <s v="AUS"/>
    <x v="2"/>
    <s v="n/a"/>
    <s v="n/a"/>
    <s v="The site is expected to be fully operational in 2024"/>
    <s v="To build the foundation to support Australia with direct access to rapid pandemic response capabilities and provide access to Moderna's vaccines in development for respiratory visruses."/>
    <s v="Moderna and the Australian government to get into an agreeement for Moderna to build a manufacturing facility in Victoria, Australia providing up to 100 million doses a year"/>
    <s v="-"/>
    <s v="https://www.biopharma-reporter.com/Article/2021/12/14/Moderna-to-build-mRNA-vaccine-manufacturing-facility-in-Australia"/>
  </r>
  <r>
    <d v="2022-01-17T00:00:00"/>
    <d v="2021-12-02T00:00:00"/>
    <s v="Province of Alberta (Canada)"/>
    <x v="4"/>
    <x v="9"/>
    <s v="University of Alberta’s Li Ka Shing Institute of Virology"/>
    <x v="2"/>
    <x v="0"/>
    <x v="0"/>
    <s v="-"/>
    <x v="11"/>
    <s v="AMR"/>
    <x v="3"/>
    <n v="81200000"/>
    <s v="USD"/>
    <s v="-"/>
    <s v=" To create capacity for research, development and manufacturing vaccines, particularly as variants of the COVID-19 virus emerge."/>
    <s v="- $15.5 million to Entos Pharmaceuticals to establish a commercial manufacturing facility in Edmonton._x000a_'- $5.6 million to Applied Pharmaceutical Innovation to build an integrated research, commercialization and manufacturing facility._x000a_'- $5 million to Northern RNA help expand RNA development._x000a_‘- $55 million to the University of Alberta’s Li Ka Shing Institute of Virology towards vaccine development, support for cell therapy manufacturing, upgrading its level three biosafety lab and a new structural biology microscope."/>
    <s v="-"/>
    <s v="https://edmontonjournal.com/news/local-news/alberta-government-offering-up-to-81-2-million-for-vaccine-manufacturing-research"/>
  </r>
  <r>
    <d v="2022-01-17T00:00:00"/>
    <d v="2021-11-28T00:00:00"/>
    <s v="Afrigen"/>
    <x v="2"/>
    <x v="3"/>
    <s v="-"/>
    <x v="1"/>
    <x v="0"/>
    <x v="0"/>
    <s v="-"/>
    <x v="1"/>
    <s v="AFR"/>
    <x v="0"/>
    <s v="n/a"/>
    <s v="n/a"/>
    <s v="Afrigen and its partners aim to bring the first home-grown products to market within three years"/>
    <s v="To make Africa’s first coronavirus vaccine."/>
    <s v="Replicate Moderna’s highly effective mRNA-based shot."/>
    <s v="https://www.dw.com/en/covid-19-south-africa-develops-own-coronavirus-vaccine/a-60121009"/>
    <s v="https://www.washingtonpost.com/world/2021/11/28/afrigen-south-africa-vaccine-moderna/"/>
  </r>
  <r>
    <d v="2022-01-17T00:00:00"/>
    <d v="2021-11-08T00:00:00"/>
    <s v="EVA Pharma"/>
    <x v="2"/>
    <x v="3"/>
    <s v="-"/>
    <x v="3"/>
    <x v="0"/>
    <x v="0"/>
    <s v="-"/>
    <x v="2"/>
    <s v="EMR"/>
    <x v="0"/>
    <s v="n/a"/>
    <s v="n/a"/>
    <s v="Vaccine Manufacturing Facility Set for Production In 2022. Egg-based vaccine production is set to come online in Q3 2022, and cell-culture vaccines are set for Q4 2022."/>
    <s v="To expand access to high-quality vaccines for all &amp; provide an important boost to vaccine capacity in Africa"/>
    <s v="Construction of a state-of-the-art vaccine manufacturing facility in Cairo "/>
    <s v="-"/>
    <s v="https://www.businesswire.com/news/home/20211108005660/en/EVA-Pharmas-New-Cairo-Vaccine-Manufacturing-Facility-Set-for-Production-In-2022"/>
  </r>
  <r>
    <d v="2022-01-17T00:00:00"/>
    <d v="2021-07-05T00:00:00"/>
    <s v="Government of Tanzania"/>
    <x v="4"/>
    <x v="3"/>
    <s v="-"/>
    <x v="2"/>
    <x v="0"/>
    <x v="0"/>
    <s v="-"/>
    <x v="12"/>
    <s v="AFR"/>
    <x v="0"/>
    <s v="n/a"/>
    <s v="n/a"/>
    <s v="-"/>
    <s v="Local manufacturing of Covid-19 vaccines in an attempt to reduce importation costs."/>
    <s v="Construction of a vaccine manufacturing facility "/>
    <s v="-"/>
    <s v="https://www.thecitizen.co.tz/tanzania/news/tanzania-to-manufacture-covid-19-vaccine-3461796"/>
  </r>
  <r>
    <d v="2022-01-17T00:00:00"/>
    <d v="2021-12-16T00:00:00"/>
    <s v="Dr Patrick Soon-Shiong / Nantworks"/>
    <x v="2"/>
    <x v="10"/>
    <m/>
    <x v="3"/>
    <x v="0"/>
    <x v="0"/>
    <s v="-"/>
    <x v="9"/>
    <s v="AFR"/>
    <x v="0"/>
    <s v="n/a"/>
    <s v="n/a"/>
    <s v="-"/>
    <s v="Billionaire Patrick Soon-Shiong to establish biological manufacturing technology for Covid-19 and cancer vaccines in Botswana."/>
    <s v="Soon-Shiong and Botswana President Mokgweetsi Masisi signed a Memorandum of Understanding (MOU) that will initiate the transfer of biological manufacturing technology for Covid-19 and cancer vaccines and next-generation cell-based immunotherapies."/>
    <s v="-"/>
    <s v="https://www.news24.com/news24/Africa/News/covid-19-vaccine-boost-billionaire-dr-patrick-soon-shiong-to-invest-in-botswana-20211216"/>
  </r>
  <r>
    <d v="2021-10-25T00:00:00"/>
    <s v="-"/>
    <s v="Anhui Zhifei Longcom Biophamaceutical"/>
    <x v="2"/>
    <x v="11"/>
    <s v="-"/>
    <x v="1"/>
    <x v="2"/>
    <x v="0"/>
    <s v="ZF-UZ-VAC2001"/>
    <x v="13"/>
    <s v="EUR"/>
    <x v="1"/>
    <s v="n/a"/>
    <s v="n/a"/>
    <s v="-"/>
    <s v="-"/>
    <s v="-"/>
    <s v="-"/>
    <s v="http://www.xinhuanet.com/english/2021-08/22/c_1310141837.htm"/>
  </r>
  <r>
    <d v="2021-10-25T00:00:00"/>
    <s v="-"/>
    <s v="Arcturus Therapeutics"/>
    <x v="2"/>
    <x v="12"/>
    <s v="-"/>
    <x v="1"/>
    <x v="2"/>
    <x v="0"/>
    <s v="ARCT-021"/>
    <x v="14"/>
    <s v="WPR"/>
    <x v="1"/>
    <s v="n/a"/>
    <s v="n/a"/>
    <s v="-"/>
    <s v="-"/>
    <s v="-"/>
    <s v="-"/>
    <s v="https://ir.arcturusrx.com/news-releases/news-release-details/arcturus-therapeutics-collaborates-vingroup-establish"/>
  </r>
  <r>
    <d v="2021-10-25T00:00:00"/>
    <s v="-"/>
    <s v="AstraZeneca"/>
    <x v="2"/>
    <x v="13"/>
    <s v="-"/>
    <x v="1"/>
    <x v="2"/>
    <x v="0"/>
    <s v="Vaxzevria"/>
    <x v="15"/>
    <s v="AMR"/>
    <x v="4"/>
    <s v="n/a"/>
    <s v="n/a"/>
    <s v="-"/>
    <s v="-"/>
    <s v="-"/>
    <s v="-"/>
    <s v="https://portal.fiocruz.br/en/news/covid-19-vaccine-fiocruz-discloses-its-technological-order-agreement-astrazeneca"/>
  </r>
  <r>
    <d v="2021-10-25T00:00:00"/>
    <s v="-"/>
    <s v="CanSino Biologicals"/>
    <x v="2"/>
    <x v="14"/>
    <s v="-"/>
    <x v="1"/>
    <x v="2"/>
    <x v="0"/>
    <s v="Ad5-nCOV"/>
    <x v="15"/>
    <s v="AMR"/>
    <x v="4"/>
    <s v="n/a"/>
    <s v="n/a"/>
    <s v="-"/>
    <s v="-"/>
    <s v="-"/>
    <s v="-"/>
    <s v="https://www.reuters.com/world/americas/brazils-biomm-signs-deals-distribute-cansino-covid-19-vaccine-2021-10-01/"/>
  </r>
  <r>
    <d v="2021-10-25T00:00:00"/>
    <s v="-"/>
    <s v="Celsion"/>
    <x v="2"/>
    <x v="15"/>
    <s v="-"/>
    <x v="1"/>
    <x v="2"/>
    <x v="0"/>
    <s v="PLACCINE"/>
    <x v="16"/>
    <s v="WPR"/>
    <x v="1"/>
    <s v="n/a"/>
    <s v="n/a"/>
    <s v="-"/>
    <s v="-"/>
    <s v="-"/>
    <s v="-"/>
    <s v="https://investor.celsion.com/news-releases/news-release-details/celsion-and-hainan-poly-pharm-sign-agreement-manufacture"/>
  </r>
  <r>
    <d v="2021-10-25T00:00:00"/>
    <s v="-"/>
    <s v="Center for Genetic Engineering and Biotechnology"/>
    <x v="2"/>
    <x v="16"/>
    <s v="-"/>
    <x v="1"/>
    <x v="2"/>
    <x v="0"/>
    <s v="CIGB-66"/>
    <x v="17"/>
    <s v="AMR"/>
    <x v="4"/>
    <s v="n/a"/>
    <s v="n/a"/>
    <s v="-"/>
    <s v="-"/>
    <s v="-"/>
    <s v="-"/>
    <s v="https://www.efe.com/efe/america/sociedad/venezuela-producira-la-vacuna-cubana-anticovid-abdala/20000013-4507410"/>
  </r>
  <r>
    <d v="2021-10-25T00:00:00"/>
    <s v="-"/>
    <s v="Center for Genetic Engineering and Biotechnology"/>
    <x v="2"/>
    <x v="17"/>
    <s v="-"/>
    <x v="1"/>
    <x v="2"/>
    <x v="0"/>
    <s v="CIGB-66"/>
    <x v="14"/>
    <s v="WPR"/>
    <x v="1"/>
    <s v="n/a"/>
    <s v="n/a"/>
    <s v="-"/>
    <s v="-"/>
    <s v="-"/>
    <s v="-"/>
    <s v="https://e.vnexpress.net/news/news/vietnam-to-produce-cuban-covid-vaccine-4295654.html"/>
  </r>
  <r>
    <d v="2021-10-25T00:00:00"/>
    <s v="-"/>
    <s v="Chumakov"/>
    <x v="2"/>
    <x v="18"/>
    <s v="-"/>
    <x v="1"/>
    <x v="2"/>
    <x v="0"/>
    <s v="Covi-Vac"/>
    <x v="18"/>
    <s v="EUR"/>
    <x v="5"/>
    <s v="n/a"/>
    <s v="n/a"/>
    <s v="-"/>
    <s v="-"/>
    <s v="-"/>
    <s v="-"/>
    <s v="https://tass.com/economy/1345959"/>
  </r>
  <r>
    <d v="2021-10-25T00:00:00"/>
    <s v="-"/>
    <s v="CinnaGen"/>
    <x v="2"/>
    <x v="19"/>
    <s v="-"/>
    <x v="1"/>
    <x v="2"/>
    <x v="0"/>
    <s v="SpikoGen"/>
    <x v="19"/>
    <s v="EMR"/>
    <x v="6"/>
    <s v="n/a"/>
    <s v="n/a"/>
    <s v="-"/>
    <s v="-"/>
    <s v="-"/>
    <s v="-"/>
    <s v="https://vaxine.net/vaxine-cinnagen-collaboration-covid-19-vaccine-technology-under-the-tradename-spikogen-in-iran/"/>
  </r>
  <r>
    <d v="2021-10-25T00:00:00"/>
    <s v="-"/>
    <s v="EyeGene"/>
    <x v="2"/>
    <x v="20"/>
    <s v="-"/>
    <x v="1"/>
    <x v="4"/>
    <x v="0"/>
    <s v="EG-COVID"/>
    <x v="16"/>
    <s v="WPR"/>
    <x v="1"/>
    <s v="n/a"/>
    <s v="n/a"/>
    <s v="-"/>
    <s v="-"/>
    <s v="-"/>
    <s v="-"/>
    <s v="https://en.prnasia.com/releases/apac/genscript-probio-congratulates-eyegene-for-clinical-trial-approval-for-mrna-covid-19-vaccine-in-south-korea-334300.shtml"/>
  </r>
  <r>
    <d v="2021-10-25T00:00:00"/>
    <s v="-"/>
    <s v="Finlay"/>
    <x v="2"/>
    <x v="21"/>
    <s v="-"/>
    <x v="1"/>
    <x v="2"/>
    <x v="0"/>
    <s v="Soberana 2"/>
    <x v="19"/>
    <s v="EMR"/>
    <x v="6"/>
    <s v="n/a"/>
    <s v="n/a"/>
    <s v="-"/>
    <s v="-"/>
    <s v="-"/>
    <s v="-"/>
    <s v="https://www.reuters.com/business/healthcare-pharmaceuticals/cuba-says-iran-start-producing-one-its-covid-19-vaccines-2021-07-29/"/>
  </r>
  <r>
    <d v="2021-10-25T00:00:00"/>
    <s v="-"/>
    <s v="Gamaleya Research Institute"/>
    <x v="2"/>
    <x v="22"/>
    <s v="-"/>
    <x v="1"/>
    <x v="2"/>
    <x v="0"/>
    <s v="Sputnik Light"/>
    <x v="20"/>
    <s v="WPR"/>
    <x v="1"/>
    <s v="n/a"/>
    <s v="n/a"/>
    <s v="-"/>
    <s v="-"/>
    <s v="-"/>
    <s v="-"/>
    <s v="https://www.reuters.com/business/healthcare-pharmaceuticals/skorean-consortium-produce-russias-sputnik-light-vaccine-2021-06-28/"/>
  </r>
  <r>
    <d v="2021-10-25T00:00:00"/>
    <s v="-"/>
    <s v="Gamaleya Research Institute"/>
    <x v="2"/>
    <x v="11"/>
    <s v="-"/>
    <x v="1"/>
    <x v="2"/>
    <x v="0"/>
    <s v="Sputnik V"/>
    <x v="13"/>
    <s v="EUR"/>
    <x v="1"/>
    <s v="n/a"/>
    <s v="n/a"/>
    <s v="-"/>
    <s v="-"/>
    <s v="-"/>
    <s v="-"/>
    <s v="https://tashkenttimes.uz/national/7305-first-batch-of-sputnik-v-vaccine-produced-in-uzbekistan"/>
  </r>
  <r>
    <d v="2021-10-25T00:00:00"/>
    <s v="-"/>
    <s v="Gamaleya Research Institute"/>
    <x v="2"/>
    <x v="23"/>
    <s v="-"/>
    <x v="1"/>
    <x v="2"/>
    <x v="0"/>
    <s v="Sputnik V"/>
    <x v="21"/>
    <s v="EUR"/>
    <x v="5"/>
    <s v="n/a"/>
    <s v="n/a"/>
    <s v="-"/>
    <s v="-"/>
    <s v="-"/>
    <s v="-"/>
    <s v="https://www.reuters.com/world/europe/hungary-will-this-year-receive-technology-produce-sputnik-v-covid-19-vaccine-2021-10-14/"/>
  </r>
  <r>
    <d v="2021-10-25T00:00:00"/>
    <s v="-"/>
    <s v="Gamaleya Research Institute"/>
    <x v="2"/>
    <x v="23"/>
    <s v="-"/>
    <x v="1"/>
    <x v="2"/>
    <x v="0"/>
    <s v="Sputnik V"/>
    <x v="22"/>
    <s v="AMR"/>
    <x v="4"/>
    <s v="n/a"/>
    <s v="n/a"/>
    <s v="-"/>
    <s v="-"/>
    <s v="-"/>
    <s v="-"/>
    <s v="https://www.reuters.com/world/americas/peru-build-plant-make-sputnik-v-covid-19-vaccine-president-2021-09-07/"/>
  </r>
  <r>
    <d v="2021-10-25T00:00:00"/>
    <s v="-"/>
    <s v="Gamaleya Research Institute"/>
    <x v="2"/>
    <x v="24"/>
    <s v="-"/>
    <x v="1"/>
    <x v="2"/>
    <x v="0"/>
    <s v="Sputnik V"/>
    <x v="14"/>
    <s v="WPR"/>
    <x v="1"/>
    <s v="n/a"/>
    <s v="n/a"/>
    <s v="-"/>
    <s v="-"/>
    <s v="-"/>
    <s v="-"/>
    <s v="https://rdif.ru/Eng_fullNews/7005/"/>
  </r>
  <r>
    <d v="2021-10-25T00:00:00"/>
    <s v="-"/>
    <s v="Gamaleya Research Institute"/>
    <x v="2"/>
    <x v="25"/>
    <s v="-"/>
    <x v="1"/>
    <x v="2"/>
    <x v="0"/>
    <s v="Sputnik Light"/>
    <x v="8"/>
    <s v="SEAR"/>
    <x v="1"/>
    <s v="n/a"/>
    <s v="n/a"/>
    <s v="-"/>
    <s v="-"/>
    <s v="-"/>
    <s v="-"/>
    <s v="http://www.wockhardt.com/pdfs/final-press-release-rdif-wockhardt-partnership-13821.pdf"/>
  </r>
  <r>
    <d v="2021-10-25T00:00:00"/>
    <s v="-"/>
    <s v="Gamaleya Research Institute"/>
    <x v="2"/>
    <x v="25"/>
    <s v="-"/>
    <x v="1"/>
    <x v="2"/>
    <x v="0"/>
    <s v="Sputnik V"/>
    <x v="8"/>
    <s v="SEAR"/>
    <x v="1"/>
    <s v="n/a"/>
    <s v="n/a"/>
    <s v="-"/>
    <s v="-"/>
    <s v="-"/>
    <s v="-"/>
    <s v="http://www.wockhardt.com/pdfs/final-press-release-rdif-wockhardt-partnership-13821.pdf"/>
  </r>
  <r>
    <d v="2021-10-25T00:00:00"/>
    <s v="-"/>
    <s v="HDT Bio"/>
    <x v="2"/>
    <x v="26"/>
    <s v="-"/>
    <x v="1"/>
    <x v="2"/>
    <x v="0"/>
    <s v="HDT-301"/>
    <x v="8"/>
    <s v="SEAR"/>
    <x v="1"/>
    <s v="n/a"/>
    <s v="n/a"/>
    <s v="-"/>
    <s v="-"/>
    <s v="-"/>
    <s v="-"/>
    <s v="https://www.hdt.bio/news-blog/hdt-bio-gennova-biopharmaceuticals-announce-first-healthy-volunteers-dosed-in-phase-iii-trials-of-unique-covid-19-rna-vaccine-in-india"/>
  </r>
  <r>
    <d v="2021-10-25T00:00:00"/>
    <s v="-"/>
    <s v="HDT Bio"/>
    <x v="2"/>
    <x v="27"/>
    <s v="-"/>
    <x v="1"/>
    <x v="2"/>
    <x v="0"/>
    <s v="HDT-301"/>
    <x v="20"/>
    <s v="WPR"/>
    <x v="1"/>
    <s v="n/a"/>
    <s v="n/a"/>
    <s v="-"/>
    <s v="-"/>
    <s v="-"/>
    <s v="-"/>
    <s v="https://www.hdt.bio/news-blog/hdt-bio-announces-agreement-with-koreas-quratis-to-co-develop-innovative-covid-19-vaccine-in-asia"/>
  </r>
  <r>
    <d v="2021-10-25T00:00:00"/>
    <s v="-"/>
    <s v="HDT Bio"/>
    <x v="2"/>
    <x v="28"/>
    <s v="-"/>
    <x v="1"/>
    <x v="2"/>
    <x v="0"/>
    <s v="HDT-301"/>
    <x v="15"/>
    <s v="AMR"/>
    <x v="4"/>
    <s v="n/a"/>
    <s v="n/a"/>
    <s v="-"/>
    <s v="-"/>
    <s v="-"/>
    <s v="-"/>
    <s v="https://www.businesswire.com/news/home/20210831005230/en"/>
  </r>
  <r>
    <d v="2021-10-25T00:00:00"/>
    <s v="-"/>
    <s v="Medicago Inc"/>
    <x v="2"/>
    <x v="29"/>
    <s v="-"/>
    <x v="1"/>
    <x v="4"/>
    <x v="0"/>
    <s v="Coronavirus-Like Particle COVID-19 vaccine"/>
    <x v="23"/>
    <s v="AMR"/>
    <x v="3"/>
    <s v="n/a"/>
    <s v="n/a"/>
    <s v="-"/>
    <s v="-"/>
    <s v="-"/>
    <s v="-"/>
    <s v="http://investors.dynavax.com/news-releases/news-release-details/dynavax-and-medicago-announce-collaboration-develop-novel"/>
  </r>
  <r>
    <d v="2021-10-25T00:00:00"/>
    <s v="-"/>
    <s v="Medigen Vaccine Biologics"/>
    <x v="2"/>
    <x v="29"/>
    <s v="-"/>
    <x v="1"/>
    <x v="4"/>
    <x v="0"/>
    <s v="MVC-COV1901"/>
    <x v="23"/>
    <s v="AMR"/>
    <x v="3"/>
    <s v="n/a"/>
    <s v="n/a"/>
    <s v="-"/>
    <s v="-"/>
    <s v="-"/>
    <s v="-"/>
    <s v="https://www.medigenvac.com/public/en/news/detail/88?from_sort=2"/>
  </r>
  <r>
    <d v="2021-10-25T00:00:00"/>
    <s v="-"/>
    <s v="Moderna"/>
    <x v="2"/>
    <x v="30"/>
    <s v="-"/>
    <x v="1"/>
    <x v="4"/>
    <x v="0"/>
    <s v="mRNA-1273"/>
    <x v="24"/>
    <s v="EUR"/>
    <x v="5"/>
    <s v="n/a"/>
    <s v="n/a"/>
    <s v="-"/>
    <s v="-"/>
    <s v="-"/>
    <s v="-"/>
    <s v="https://www.cordenpharma.com/CordenPharma_and_Moderna_Extend_Lipid_Supply_Agreement_for_Moderna_Vaccine_mRNA-1273_Against_Novel_Coronavirus_SARS-CoV-2"/>
  </r>
  <r>
    <d v="2021-10-25T00:00:00"/>
    <s v="-"/>
    <s v="Moderna"/>
    <x v="2"/>
    <x v="31"/>
    <s v="-"/>
    <x v="1"/>
    <x v="4"/>
    <x v="0"/>
    <s v="mRNA-1273"/>
    <x v="11"/>
    <s v="AMR"/>
    <x v="3"/>
    <s v="n/a"/>
    <s v="n/a"/>
    <s v="-"/>
    <s v="-"/>
    <s v="-"/>
    <s v="-"/>
    <s v="https://www.businesswire.com/news/home/20210908005677/en/Resilience-to-Manufacture-mRNA-for-Moderna%E2%80%99s-COVID-19-Vaccine/"/>
  </r>
  <r>
    <d v="2021-10-25T00:00:00"/>
    <s v="-"/>
    <s v="Novavax"/>
    <x v="2"/>
    <x v="32"/>
    <s v="-"/>
    <x v="1"/>
    <x v="4"/>
    <x v="0"/>
    <s v="NVX-CoV2373"/>
    <x v="23"/>
    <s v="AMR"/>
    <x v="3"/>
    <s v="n/a"/>
    <s v="n/a"/>
    <s v="-"/>
    <s v="-"/>
    <s v="-"/>
    <s v="-"/>
    <s v="https://www.contractpharma.com/contents/view_breaking-news/2021-03-29/jubilant-novavax-enter-covid-19-vaccine-partnership/"/>
  </r>
  <r>
    <d v="2021-10-25T00:00:00"/>
    <s v="-"/>
    <s v="Novavax"/>
    <x v="2"/>
    <x v="33"/>
    <s v="-"/>
    <x v="1"/>
    <x v="4"/>
    <x v="0"/>
    <s v="NVX-CoV2373"/>
    <x v="25"/>
    <s v="EUR"/>
    <x v="5"/>
    <s v="n/a"/>
    <s v="n/a"/>
    <s v="-"/>
    <s v="-"/>
    <s v="-"/>
    <s v="-"/>
    <s v="https://www.siegfried.ch/siegfried+unterst%25c3%25bctzt+novavax+bei+der+kom%25c2%25admerziellen+aseptischen+abf%25c3%25bcllung+des+impfstoffkandidaten+nvx-cov2373/news-en/12039"/>
  </r>
  <r>
    <d v="2021-10-25T00:00:00"/>
    <s v="-"/>
    <s v="Pfizer BioNTech"/>
    <x v="2"/>
    <x v="34"/>
    <s v="-"/>
    <x v="1"/>
    <x v="4"/>
    <x v="0"/>
    <s v="Comirnaty"/>
    <x v="23"/>
    <s v="AMR"/>
    <x v="3"/>
    <s v="n/a"/>
    <s v="n/a"/>
    <s v="-"/>
    <s v="-"/>
    <s v="-"/>
    <s v="-"/>
    <s v="https://www.worldpharmatoday.com/news/amri-joins-network-of-approved-manufacturers-of-lipid-excipients-for-pfizer-biontech-covid-19-vaccine/"/>
  </r>
  <r>
    <d v="2021-10-25T00:00:00"/>
    <s v="-"/>
    <s v="Pfizer BioNTech"/>
    <x v="2"/>
    <x v="35"/>
    <s v="-"/>
    <x v="1"/>
    <x v="4"/>
    <x v="0"/>
    <s v="Comirnaty"/>
    <x v="25"/>
    <s v="EUR"/>
    <x v="5"/>
    <s v="n/a"/>
    <s v="n/a"/>
    <s v="-"/>
    <s v="-"/>
    <s v="-"/>
    <s v="-"/>
    <s v="https://time.com/5955247/inside-biontech-vaccine-facility/"/>
  </r>
  <r>
    <d v="2021-10-25T00:00:00"/>
    <s v="-"/>
    <s v="Pfizer BioNTech"/>
    <x v="2"/>
    <x v="36"/>
    <s v="-"/>
    <x v="1"/>
    <x v="4"/>
    <x v="0"/>
    <s v="Comirnaty"/>
    <x v="26"/>
    <s v="EUR"/>
    <x v="5"/>
    <s v="n/a"/>
    <s v="n/a"/>
    <s v="-"/>
    <s v="-"/>
    <s v="-"/>
    <s v="-"/>
    <s v="https://www.croda.com/en-gb/news/2020/11/pfizer-croda"/>
  </r>
  <r>
    <d v="2021-10-25T00:00:00"/>
    <s v="-"/>
    <s v="Pfizer BioNTech"/>
    <x v="2"/>
    <x v="37"/>
    <s v="-"/>
    <x v="1"/>
    <x v="4"/>
    <x v="0"/>
    <s v="Comirnaty"/>
    <x v="25"/>
    <s v="EUR"/>
    <x v="5"/>
    <s v="n/a"/>
    <s v="n/a"/>
    <s v="-"/>
    <s v="-"/>
    <s v="-"/>
    <s v="-"/>
    <s v="https://corporate.evonik.com/en/evonik-strengthens-strategic-partnership-with-biontech-on-covid-19-vaccine-152784.html"/>
  </r>
  <r>
    <d v="2021-10-25T00:00:00"/>
    <s v="-"/>
    <s v="Pfizer BioNTech"/>
    <x v="2"/>
    <x v="38"/>
    <s v="-"/>
    <x v="1"/>
    <x v="4"/>
    <x v="0"/>
    <s v="Comirnaty"/>
    <x v="25"/>
    <s v="EUR"/>
    <x v="5"/>
    <s v="n/a"/>
    <s v="n/a"/>
    <s v="-"/>
    <s v="-"/>
    <s v="-"/>
    <s v="-"/>
    <s v="https://www.emdgroup.com/en/news/biontech-strategic-partnership-04-02-2021.html"/>
  </r>
  <r>
    <d v="2021-10-25T00:00:00"/>
    <s v="-"/>
    <s v="Pfizer BioNTech"/>
    <x v="2"/>
    <x v="39"/>
    <s v="-"/>
    <x v="1"/>
    <x v="4"/>
    <x v="0"/>
    <s v="Comirnaty"/>
    <x v="27"/>
    <s v="EUR"/>
    <x v="5"/>
    <s v="n/a"/>
    <s v="n/a"/>
    <s v="-"/>
    <s v="-"/>
    <s v="-"/>
    <s v="-"/>
    <s v="https://www.polymun.com/liposomes/reference-projects/"/>
  </r>
  <r>
    <d v="2021-10-25T00:00:00"/>
    <s v="-"/>
    <s v="Pfizer BioNTech"/>
    <x v="2"/>
    <x v="40"/>
    <s v="-"/>
    <x v="1"/>
    <x v="4"/>
    <x v="0"/>
    <s v="Comirnaty"/>
    <x v="25"/>
    <s v="EUR"/>
    <x v="5"/>
    <s v="n/a"/>
    <s v="n/a"/>
    <s v="-"/>
    <s v="-"/>
    <s v="-"/>
    <s v="-"/>
    <s v="https://www.rentschler-biopharma.com/careers/news-at-rentschler-biopharma/detail/view/joining-forces-against-sars-cov-2/"/>
  </r>
  <r>
    <d v="2021-10-25T00:00:00"/>
    <s v="-"/>
    <s v="Pfizer BioNTech"/>
    <x v="2"/>
    <x v="41"/>
    <s v="-"/>
    <x v="1"/>
    <x v="4"/>
    <x v="0"/>
    <s v="Comirnaty"/>
    <x v="28"/>
    <s v="EUR"/>
    <x v="5"/>
    <s v="n/a"/>
    <s v="n/a"/>
    <s v="-"/>
    <s v="-"/>
    <s v="-"/>
    <s v="-"/>
    <s v="https://www.reuters.com/article/us-health-coronavirus-italy-thermo-fishe/thermo-fisher-to-work-with-pfizer-biontech-on-vaccine-production-in-italy-idUSKBN2BH2SB"/>
  </r>
  <r>
    <d v="2021-10-25T00:00:00"/>
    <s v="-"/>
    <s v="Pfizer BioNTech"/>
    <x v="2"/>
    <x v="41"/>
    <s v="-"/>
    <x v="1"/>
    <x v="4"/>
    <x v="0"/>
    <s v="Comirnaty"/>
    <x v="26"/>
    <s v="EUR"/>
    <x v="5"/>
    <s v="n/a"/>
    <s v="n/a"/>
    <s v="-"/>
    <s v="-"/>
    <s v="-"/>
    <s v="-"/>
    <s v="https://www.express.co.uk/news/uk/1500590/coronavirus-news-uk-pfizer-vaccine-millions-doses-manufactured"/>
  </r>
  <r>
    <d v="2021-10-25T00:00:00"/>
    <s v="-"/>
    <s v="Pfizer BioNTech"/>
    <x v="2"/>
    <x v="42"/>
    <s v="-"/>
    <x v="1"/>
    <x v="2"/>
    <x v="0"/>
    <s v="Comirnaty"/>
    <x v="15"/>
    <s v="AMR"/>
    <x v="4"/>
    <s v="n/a"/>
    <s v="n/a"/>
    <s v="-"/>
    <s v="-"/>
    <s v="-"/>
    <s v="-"/>
    <s v="https://www.pfizer.com/news/press-release/press-release-detail/pfizer-and-biontech-announce-collaboration-brazils"/>
  </r>
  <r>
    <d v="2021-10-25T00:00:00"/>
    <s v="-"/>
    <s v="Providence Therapeutics"/>
    <x v="2"/>
    <x v="5"/>
    <s v="-"/>
    <x v="1"/>
    <x v="2"/>
    <x v="0"/>
    <s v="PTX-COVID19-B"/>
    <x v="8"/>
    <s v="SEAR"/>
    <x v="1"/>
    <s v="n/a"/>
    <s v="n/a"/>
    <s v="-"/>
    <s v="-"/>
    <s v="-"/>
    <s v="-"/>
    <s v="https://www.biologicale.com/news.html"/>
  </r>
  <r>
    <d v="2021-10-25T00:00:00"/>
    <s v="-"/>
    <s v="Shionogi"/>
    <x v="2"/>
    <x v="43"/>
    <s v="-"/>
    <x v="1"/>
    <x v="2"/>
    <x v="0"/>
    <s v="-"/>
    <x v="14"/>
    <s v="WPR"/>
    <x v="1"/>
    <s v="n/a"/>
    <s v="n/a"/>
    <s v="-"/>
    <s v="-"/>
    <s v="-"/>
    <s v="-"/>
    <s v="https://www.reuters.com/world/asia-pacific/vietnam-firms-agree-covid-19-vaccine-tech-transfer-with-japans-shionogi-media-2021-07-27/"/>
  </r>
  <r>
    <d v="2021-10-25T00:00:00"/>
    <s v="-"/>
    <s v="Shionogi"/>
    <x v="2"/>
    <x v="24"/>
    <s v="-"/>
    <x v="1"/>
    <x v="2"/>
    <x v="0"/>
    <s v="-"/>
    <x v="14"/>
    <s v="WPR"/>
    <x v="1"/>
    <s v="n/a"/>
    <s v="n/a"/>
    <s v="-"/>
    <s v="-"/>
    <s v="-"/>
    <s v="-"/>
    <s v="https://www.reuters.com/world/asia-pacific/vietnam-firms-agree-covid-19-vaccine-tech-transfer-with-japans-shionogi-media-2021-07-27/"/>
  </r>
  <r>
    <d v="2021-10-25T00:00:00"/>
    <s v="-"/>
    <s v="Sinovac"/>
    <x v="2"/>
    <x v="44"/>
    <s v="-"/>
    <x v="1"/>
    <x v="2"/>
    <x v="0"/>
    <s v="-"/>
    <x v="29"/>
    <s v="EUR"/>
    <x v="5"/>
    <s v="n/a"/>
    <s v="n/a"/>
    <s v="-"/>
    <s v="-"/>
    <s v="-"/>
    <s v="-"/>
    <s v="https://www.reuters.com/article/idUSL8N2KF514"/>
  </r>
  <r>
    <d v="2021-10-25T00:00:00"/>
    <d v="2021-07-13T00:00:00"/>
    <s v="Sinovac"/>
    <x v="2"/>
    <x v="45"/>
    <s v="-"/>
    <x v="1"/>
    <x v="2"/>
    <x v="0"/>
    <s v="-"/>
    <x v="30"/>
    <s v="AFR"/>
    <x v="0"/>
    <s v="n/a"/>
    <s v="n/a"/>
    <s v="Manufacturing to start as from Septembr 2021"/>
    <s v="-"/>
    <s v="-"/>
    <s v="-"/>
    <s v="https://algerianembassy-japan.jp/en/2021/07/15/sputnik-sinovac-vaccines-saidal-to-produce-2-5-million-month-as-from-september/"/>
  </r>
  <r>
    <d v="2021-10-25T00:00:00"/>
    <s v="-"/>
    <s v="Sinovac"/>
    <x v="2"/>
    <x v="46"/>
    <s v="-"/>
    <x v="1"/>
    <x v="2"/>
    <x v="0"/>
    <s v="-"/>
    <x v="31"/>
    <s v="SEAR"/>
    <x v="1"/>
    <s v="n/a"/>
    <s v="n/a"/>
    <s v="-"/>
    <s v="-"/>
    <s v="-"/>
    <s v="-"/>
    <s v="http://www.xinhuanet.com/english/2021-08/17/c_1310132189.htm"/>
  </r>
  <r>
    <d v="2021-10-25T00:00:00"/>
    <s v="-"/>
    <s v="Zydus Cadila"/>
    <x v="2"/>
    <x v="47"/>
    <s v="-"/>
    <x v="1"/>
    <x v="2"/>
    <x v="0"/>
    <s v="-"/>
    <x v="8"/>
    <s v="SEAR"/>
    <x v="1"/>
    <s v="n/a"/>
    <s v="n/a"/>
    <s v="-"/>
    <s v="-"/>
    <s v="-"/>
    <s v="-"/>
    <s v="https://www.reuters.com/world/india/shilpa-medicare-make-cadilas-covid-19-shot-2021-09-24/"/>
  </r>
  <r>
    <d v="2021-11-08T00:00:00"/>
    <d v="2021-10-07T00:00:00"/>
    <s v="Moderna"/>
    <x v="2"/>
    <x v="3"/>
    <s v="-"/>
    <x v="3"/>
    <x v="0"/>
    <x v="0"/>
    <s v="-"/>
    <x v="32"/>
    <s v="AFR"/>
    <x v="0"/>
    <n v="500000000"/>
    <s v="USD"/>
    <s v="-"/>
    <s v=" For the local production of COVID-19 vaccines"/>
    <s v="Moderna to invest up to $500 mln in plant, location undecided"/>
    <s v="-"/>
    <s v="https://www.reuters.com/world/africa/moderna-plans-mrna-vaccine-factory-africa-2021-10-07/"/>
  </r>
  <r>
    <d v="2021-11-01T00:00:00"/>
    <d v="2021-07-07T00:00:00"/>
    <s v="Kenya’s Equity Bank Ltd"/>
    <x v="2"/>
    <x v="48"/>
    <s v="-"/>
    <x v="4"/>
    <x v="0"/>
    <x v="0"/>
    <s v="-"/>
    <x v="33"/>
    <s v="AFR"/>
    <x v="0"/>
    <s v="n/a"/>
    <s v="n/a"/>
    <s v="It should be finished in about four years"/>
    <s v="Applying biotechnology to solve the health challenges of humanity through the creation of novel drugs, vaccines and diagnostics. "/>
    <s v=" Construction of an mRNA vaccine-manufacturing facility. The plant is not intended to produce COVID-19 vaccines."/>
    <s v="https://bhekisisa.org/health-news-south-africa/2021-11-04-how-africa-plans-to-make-60-of-the-vaccines-needed-on-the-continent/"/>
    <s v="Ugandan mRNA vaccine plant opened in African milestone (iol.co.za)"/>
  </r>
  <r>
    <d v="2021-11-09T00:00:00"/>
    <d v="2021-10-01T00:00:00"/>
    <s v="Bill and Melinda Gates Foundation"/>
    <x v="3"/>
    <x v="0"/>
    <s v="-"/>
    <x v="0"/>
    <x v="0"/>
    <x v="1"/>
    <s v="-"/>
    <x v="0"/>
    <s v="AFR"/>
    <x v="0"/>
    <n v="4992720"/>
    <s v="USD"/>
    <s v="-"/>
    <s v="To build the capacity of Institut Pasteur in Dakar to be a continental leader contributing to the vaccine security on the continent."/>
    <s v="BMGF is funding IPD who contracted MK to develop their short-medium-long term strategy as well as set up their Delivery Unit. "/>
    <s v="-"/>
    <s v="Committed Grants | Bill &amp; Melinda Gates Foundation - Bill &amp; Melinda Gates Foundation"/>
  </r>
  <r>
    <d v="2021-07-18T00:00:00"/>
    <d v="2021-07-01T00:00:00"/>
    <s v="&quot;Team Europe&quot;"/>
    <x v="4"/>
    <x v="0"/>
    <s v="The agreement is part of a major package of investment in vaccine and pharmaceuticals production in Africa launched by Team Europe in May, which brings together the European Commission, EU Member States, and the European Investment Bank, and other financial institutions, in line with the EU’s Strategy with Africa and the strategy of the Africa Centres for Disease Control and Prevention (Africa CDC) and the Partnerships for African Vaccine Manufacturing (PAVM)."/>
    <x v="0"/>
    <x v="0"/>
    <x v="1"/>
    <s v="-"/>
    <x v="0"/>
    <s v="AFR"/>
    <x v="0"/>
    <n v="6750000"/>
    <s v="Euro"/>
    <s v=" Construction of the new plant is expected to start later this year, with 25 million vaccine doses being produced each month by the end of 2022."/>
    <s v=" To support the Government of Senegal’s visionary ambition to enable licensed COVID-19 vaccine production at the Institut Pasteur in Dakar. "/>
    <s v=" Provide support to enable technical feasibility studies and project preparation for the new facility at the Institut Pasteur in Dakar."/>
    <s v="This input into IPD in Senegal is part of the Institute Pasteur led initiative/project. "/>
    <s v="https://www.africanews.com/2021/07/09/republic-of-senegal-and-team-europe-support-agree-to-build-a-manufacturing-plant-to-produce-vaccines-against-covid-19-and-other-endemic-diseases/"/>
  </r>
  <r>
    <d v="2021-07-18T00:00:00"/>
    <d v="2021-07-01T00:00:00"/>
    <s v="Germany’s Federal Ministry for Economic Cooperation and Development (BMZ)"/>
    <x v="4"/>
    <x v="0"/>
    <s v=" Team Europe, European Commission, EU Member States, European Investment Bank,  Africa Centres for Disease Control and Prevention (Africa CDC), Partnerships for African Vaccine Manufacturing (PAVM), U.S. International Development Finance Corporation (DFC), International Finance Corporation (IFC), European Investment Bank (EIB), and AFD, the French Development Agency"/>
    <x v="0"/>
    <x v="0"/>
    <x v="0"/>
    <s v="-"/>
    <x v="0"/>
    <s v="AFR"/>
    <x v="0"/>
    <n v="20000000"/>
    <s v="Euro"/>
    <s v="-"/>
    <s v=" To support the Government of Senegal’s visionary ambition to enable licensed COVID-19 vaccine production at the Institut Pasteur in Dakar. "/>
    <s v="Support the manufacturing hub in Senegal. "/>
    <s v="This input into IPD in Senegal is part of the Institute Pasteur led initiative/project. "/>
    <s v="https://www.eib.org/en/press/all/2021-254-president-of-senegal-macky-sall-welcomes-team-europe-support-to-help-build-a-manufacturing-plant-in-senegal-to-produce-vaccines-against-covid-19-and-other-endemic-diseases"/>
  </r>
  <r>
    <d v="2021-07-18T00:00:00"/>
    <d v="2021-07-01T00:00:00"/>
    <s v="Agence Française de Développement (AFD)"/>
    <x v="4"/>
    <x v="0"/>
    <s v=" Team Europe, European Commission, EU Member States, European Investment Bank,  Africa Centres for Disease Control and Prevention (Africa CDC), Partnerships for African Vaccine Manufacturing (PAVM), U.S. International Development Finance Corporation (DFC), International Finance Corporation (IFC), European Investment Bank (EIB), and AFD, the French Development Agency"/>
    <x v="0"/>
    <x v="0"/>
    <x v="1"/>
    <s v="-"/>
    <x v="0"/>
    <s v="AFR"/>
    <x v="0"/>
    <n v="1800000"/>
    <s v="Euro"/>
    <s v="-"/>
    <s v=" To support the Government of Senegal’s visionary ambition to enable licensed COVID-19 vaccine production at the Institut Pasteur in Dakar."/>
    <s v="Supporting the MADIBA project (Manufacturing in Africa for Disease Immunization and Building Autonomy) for feasibility studies and initial investments."/>
    <s v="This input into IPD in Senegal is part of the Institute Pasteur led initiative/project. "/>
    <s v="https://www.eib.org/en/press/all/2021-254-president-of-senegal-macky-sall-welcomes-team-europe-support-to-help-build-a-manufacturing-plant-in-senegal-to-produce-vaccines-against-covid-19-and-other-endemic-diseases"/>
  </r>
  <r>
    <d v="2021-07-20T00:00:00"/>
    <d v="2021-03-16T00:00:00"/>
    <s v="Foreign, Commonwealth &amp; Development Office (FCDO)"/>
    <x v="4"/>
    <x v="0"/>
    <s v="-"/>
    <x v="0"/>
    <x v="0"/>
    <x v="1"/>
    <s v="-"/>
    <x v="0"/>
    <s v="AFR"/>
    <x v="0"/>
    <s v="n/a"/>
    <s v="n/a"/>
    <s v="-"/>
    <s v="FCDO supporting business case development and feasibility assessment"/>
    <s v="-"/>
    <s v="This input into IPD in Senegal is part of the Institute Pasteur led initiative/project. "/>
    <s v="https://www.dcvmn.org/IMG/pdf/20210316_vx_mf_africa_dcvmn_briefing_vpre-read.pdf"/>
  </r>
  <r>
    <d v="2021-07-18T00:00:00"/>
    <d v="2021-07-21T00:00:00"/>
    <s v="Government of Morocco"/>
    <x v="4"/>
    <x v="49"/>
    <s v="-"/>
    <x v="2"/>
    <x v="0"/>
    <x v="0"/>
    <s v="-"/>
    <x v="34"/>
    <s v="EMR"/>
    <x v="0"/>
    <n v="500000000"/>
    <s v="USD"/>
    <s v="The plant is expected to come online by 2023"/>
    <s v="Construction of a new fill-finish factory in Morocco  with an annual capacity of about 300 million units."/>
    <s v="The government of Morocco is bringing the funding to the table and Recipharm is bringing the  fill-finish factory operations."/>
    <s v="https://www.fiercepharma.com/manufacturing/recipharm-tees-up-500m-moroccan-factory-to-help-africa-secure-vaccine-sovereignty"/>
    <s v="https://www.recipharm.com/press/recipharm-signs-memorandum-understanding-mou-fill-finish-vaccines-and-biotherapeutics-morocco"/>
  </r>
  <r>
    <d v="2021-07-18T00:00:00"/>
    <d v="2021-05-01T00:00:00"/>
    <s v="European Union"/>
    <x v="4"/>
    <x v="3"/>
    <s v="African Union, African CDC"/>
    <x v="1"/>
    <x v="1"/>
    <x v="2"/>
    <s v="-"/>
    <x v="35"/>
    <s v="AFR"/>
    <x v="0"/>
    <n v="1000000000"/>
    <s v="Euro"/>
    <s v="-"/>
    <s v="◊Support Africa to develop its own pharmaceutical, biotech, and medtech industries_x000a_◊Help develop a number of regional manufacturing hubs across the continent in alignment with AU and Africa CDC_x000a_"/>
    <s v="◊Complement Access to COVID-19 Tools (ACT) Accelerator, notably the COVAX Manufacturing Task Force_x000a_◊Euro Investment Bank and development bank will incentivize and de-risk investment into pharma and biotech LVM (e.g. creating a coordination platform for European development bank to invest in the health sector in Africa)_x000a_◊Work with African leaders to tackle fragmentation of local markets and help consolidate demand. _x000a_◊Strengthen pharmaceutical and health systems by increasing African research capacities, investing in skills and education, and enhancing scientific cooperation between the two continents_x000a_◊Strengthening regulatory frameworks with support from the EMA_x000a_"/>
    <s v="-"/>
    <s v="https://ec.europa.eu/commission/presscorner/detail/en/IP_21_2594"/>
  </r>
  <r>
    <d v="2021-07-18T00:00:00"/>
    <d v="2021-06-21T00:00:00"/>
    <s v="Sinovac"/>
    <x v="2"/>
    <x v="50"/>
    <s v="-"/>
    <x v="1"/>
    <x v="2"/>
    <x v="0"/>
    <s v="CoronaVac"/>
    <x v="2"/>
    <s v="EMR"/>
    <x v="0"/>
    <s v="n/a"/>
    <s v="n/a"/>
    <s v="Aims to produce 40md by 2021 end"/>
    <s v="Vacsera imports drug substance from Sinovac, but eventually aims to produce drug substance as well"/>
    <s v="The Sinovac-Vacsera vaccine production arrangement will take place in two phases, he explained. The first will focus on “downstream production,” that is, the preparation of vaccine from the bulk concentrates imported from China. The second phase will see the production of the vaccine from scratch. "/>
    <s v="-"/>
    <s v="https://www.egyptindependent.com/egypt-produces-300-doses-of-sinovac-vaccine-health-ministry/"/>
  </r>
  <r>
    <d v="2021-07-19T00:00:00"/>
    <d v="2021-04-01T00:00:00"/>
    <s v="Gamaleya Research Institute"/>
    <x v="2"/>
    <x v="51"/>
    <s v="&quot;Indian manufacturer&quot; (not named), TT facilitated by Russian government"/>
    <x v="1"/>
    <x v="2"/>
    <x v="0"/>
    <s v="Sputnik V"/>
    <x v="30"/>
    <s v="AFR"/>
    <x v="0"/>
    <s v="n/a"/>
    <s v="n/a"/>
    <s v="-"/>
    <s v="To provide for both vaccination of the population in Algeria and Africa distribution of the Sputnik vaccine."/>
    <s v="To provide for both vaccination of the population in Algeria and Africa distribution of the Sputnik vaccine."/>
    <s v="-"/>
    <s v="https://www.reuters.com/article/us-algeria-russia-vaccine-idUSKBN2BU3HG"/>
  </r>
  <r>
    <d v="2021-07-18T00:00:00"/>
    <d v="2021-06-01T00:00:00"/>
    <s v="AstraZeneca"/>
    <x v="2"/>
    <x v="52"/>
    <s v="-"/>
    <x v="1"/>
    <x v="1"/>
    <x v="0"/>
    <s v="Vaxzevira"/>
    <x v="15"/>
    <s v="AMR"/>
    <x v="4"/>
    <s v="n/a"/>
    <s v="n/a"/>
    <s v="Tech-transfer is already in motion. According to recent news, Fiocruz's Biomanguinhos commitment to close the year with 200 million doses delivered and another 180 million doses in 2022."/>
    <s v="With the agreement, Brazil could start producing vaccines locally and export to neighboring countries and other developing nations."/>
    <s v="Oswaldo Cruz Foundation will have access to the Covid vaccine's active pharmaceutical ingredients methods, meaning the institution will be able to produce the immunizer from scratch."/>
    <s v="https://riotimesonline.com/brazil-news/miscellaneous/covid-19/brazils-fiocruz-to-miss-100-million-vaccine-delivery-deadline-in-july/"/>
    <s v="https://brazilian.report/liveblog/2021/06/01/bolsonaro-technology-transfer-agreement-astrazeneca-vaccine/"/>
  </r>
  <r>
    <d v="2021-07-18T00:00:00"/>
    <d v="2020-11-01T00:00:00"/>
    <s v="J&amp;J"/>
    <x v="2"/>
    <x v="8"/>
    <s v="-"/>
    <x v="1"/>
    <x v="2"/>
    <x v="0"/>
    <s v="Ad26.COV 2.S"/>
    <x v="1"/>
    <s v="AFR"/>
    <x v="0"/>
    <s v="n/a"/>
    <s v="n/a"/>
    <s v="Supply possibly available as early as October"/>
    <s v="Aspen imports drug substance from J&amp;J and manages fill-and-finish"/>
    <s v="Contract to supply 31md to South Africa and about 240md to the rest of Africa"/>
    <s v="-"/>
    <s v="https://www.bloomberg.com/news/articles/2021-03-12/aspen-pharmacare-to-deliver-j-j-vaccines-in-next-three-months"/>
  </r>
  <r>
    <d v="2021-07-19T00:00:00"/>
    <d v="2021-03-29T00:00:00"/>
    <s v="Vaxine "/>
    <x v="2"/>
    <x v="19"/>
    <s v="-"/>
    <x v="1"/>
    <x v="1"/>
    <x v="0"/>
    <s v="SpikoGen"/>
    <x v="19"/>
    <s v="EMR"/>
    <x v="6"/>
    <s v="n/a"/>
    <s v="n/a"/>
    <s v="-"/>
    <s v="-"/>
    <s v="-"/>
    <s v="-"/>
    <s v="https://vaxine.net/spikogen-a-joint-venture-between-vaxine-and-cinnagen/"/>
  </r>
  <r>
    <d v="2021-07-30T00:00:00"/>
    <d v="2021-07-01T00:00:00"/>
    <s v="Dyadic"/>
    <x v="2"/>
    <x v="53"/>
    <s v="-"/>
    <x v="1"/>
    <x v="2"/>
    <x v="0"/>
    <s v="-"/>
    <x v="1"/>
    <s v="AFR"/>
    <x v="0"/>
    <s v="n/a"/>
    <s v="n/a"/>
    <s v="The tech transfer will start immediately"/>
    <s v="To produce Covid-19 vaccines in Africa."/>
    <s v="-"/>
    <s v="-"/>
    <s v="https://www.news24.com/fin24/companies/us-based-dyadic-partners-with-mathews-phosa-linked-consortium-wits-to-produce-covid-19-vaccines-20210729"/>
  </r>
  <r>
    <d v="2021-07-18T00:00:00"/>
    <d v="2021-06-01T00:00:00"/>
    <s v="Afreximbank"/>
    <x v="0"/>
    <x v="54"/>
    <s v="-"/>
    <x v="1"/>
    <x v="1"/>
    <x v="2"/>
    <s v="-"/>
    <x v="4"/>
    <s v="AFR"/>
    <x v="0"/>
    <n v="200000000"/>
    <s v="USD"/>
    <s v="-"/>
    <s v="To support Ogun State, South-west Nigeria, with infrastructural facilities and initiate vaccine production, among other developmental initiatives in the state."/>
    <s v="Direct investment into infrastructure."/>
    <s v="-"/>
    <s v="https://www.premiumtimesng.com/news/more-news/470682-afreximbank-to-invest-200m-on-hospital-vaccine-production-in-ogun-state.html"/>
  </r>
  <r>
    <d v="2021-08-22T00:00:00"/>
    <d v="2021-08-19T00:00:00"/>
    <s v="World Bank"/>
    <x v="0"/>
    <x v="55"/>
    <s v="Nigerian Government"/>
    <x v="4"/>
    <x v="0"/>
    <x v="0"/>
    <s v="-"/>
    <x v="4"/>
    <s v="AFR"/>
    <x v="0"/>
    <n v="30000000"/>
    <s v="USD"/>
    <s v="Biovaccines plans to begin construction of the plant in Q1 2022"/>
    <s v="Raise $30M USD to help finance a vaccine manufacturing plant in Nigeria"/>
    <s v="Biovaccines is in talks with companies in India and Indonesia to transfer technology. The plant will initially 'fill and finish' vaccines while full manufacturing will come with time. The plan is to manufacture vaccines against common diseases including yellow fever and measles; Covid-19 vaccine production is under discussion. The plant will have the capacity to inoculate about 10 million people per year."/>
    <s v="-"/>
    <s v="https://www.bloomberg.com/news/articles/2021-08-19/nigeria-plans-vaccine-plant-30-years-after-closing-only-factory"/>
  </r>
  <r>
    <d v="2021-07-18T00:00:00"/>
    <d v="2021-04-01T00:00:00"/>
    <s v="Gamaleya Research Institute"/>
    <x v="0"/>
    <x v="56"/>
    <s v="-"/>
    <x v="1"/>
    <x v="2"/>
    <x v="0"/>
    <s v="Sputnik V"/>
    <x v="2"/>
    <s v="EMR"/>
    <x v="0"/>
    <s v="n/a"/>
    <s v="n/a"/>
    <s v="Rollout expected in 2021 Q3"/>
    <s v="RDIF and Minapharm will initially supply over 40 million doses per year. "/>
    <s v="Production will take place in Minapharm's biotech facility in Cairo for global distribution"/>
    <s v="-"/>
    <s v="https://www.reuters.com/world/middle-east/egypt-produce-russias-sputnik-v-rollout-expected-q3-statement-2021-04-22/"/>
  </r>
  <r>
    <d v="2021-07-18T00:00:00"/>
    <d v="2021-04-01T00:00:00"/>
    <s v="Kentucky Bioprocessing (KBP)"/>
    <x v="2"/>
    <x v="57"/>
    <s v="-"/>
    <x v="1"/>
    <x v="1"/>
    <x v="3"/>
    <s v="-"/>
    <x v="1"/>
    <s v="AFR"/>
    <x v="0"/>
    <s v="n/a"/>
    <s v="n/a"/>
    <s v="18 months"/>
    <s v="To allow South Africa to produce &quot;high-value biotechnology drugs&quot; and supply vaccines and medicines to sub-Saharan Africa"/>
    <s v="The CSIR and the Development Bank of Southern Africa (DBSA) would like to transfer plant-made vaccine technology from KBP"/>
    <s v="-"/>
    <s v="https://www.news24.com/news24/southafrica/news/covid-19-sa-looks-to-partner-with-us-firm-to-develop-vaccine-manufacturing-capabilities-20210409"/>
  </r>
  <r>
    <d v="2021-07-18T00:00:00"/>
    <d v="2021-06-01T00:00:00"/>
    <s v="Mastercard Foundation"/>
    <x v="3"/>
    <x v="3"/>
    <s v="African CDC"/>
    <x v="1"/>
    <x v="1"/>
    <x v="2"/>
    <s v="-"/>
    <x v="35"/>
    <s v="AFR"/>
    <x v="0"/>
    <s v="1,300,000,000 _x000a_(not all money will go to LVM)"/>
    <s v="USD"/>
    <s v="Commitment over the next three years starting 2021"/>
    <s v="To lay the groundwork for vaccine manufacturing in Africa through a focus on human capital development."/>
    <s v="The initiative builds on an earlier collaboration between the Mastercard Foundation and the Africa CDC… Foundation will support (1) the purchase of vaccines, (2) delivery of vaccinations to millions more across the continent, (3) laying the groundwork for vaccine manufacturing , and (4)   strengthening the capacity of the Africa CDC "/>
    <s v="https://mastercardfdn.org/faq-saving-lives-and-livelihoods/"/>
    <s v="https://www.africanews.com/2021/06/08/mastercard-foundation-to-deploy-1-3-billion-in-partnership-with-africa-cdc-to-save-lives-and-livelihoods//"/>
  </r>
  <r>
    <d v="2021-07-18T00:00:00"/>
    <d v="2021-07-01T00:00:00"/>
    <s v=" European Commission"/>
    <x v="4"/>
    <x v="0"/>
    <s v=" Team Europe, European Commission, EU Member States, European Investment Bank,  Africa Centres for Disease Control and Prevention (Africa CDC), Partnerships for African Vaccine Manufacturing (PAVM), U.S. International Development Finance Corporation (DFC), International Finance Corporation (IFC), European Investment Bank (EIB), and AFD, the French Development Agency"/>
    <x v="0"/>
    <x v="0"/>
    <x v="0"/>
    <s v="-"/>
    <x v="0"/>
    <s v="AFR"/>
    <x v="0"/>
    <s v="n/a"/>
    <s v="n/a"/>
    <s v="-"/>
    <s v=" To support the Government of Senegal’s visionary ambition to enable licensed COVID-19 vaccine production at the Institut Pasteur in Dakar. "/>
    <s v=" To support the Government of Senegal’s visionary ambition to enable licensed COVID-19 vaccine production at the Institut Pasteur in Dakar. The initiative will not only support Africa's autonomy in the production of life-saving vaccines, but also serve as an important building block in Senegal's emergent health industrial ecosystem"/>
    <s v="This input into IPD in Senegal is part of the Institute Pasteur led initiative/project. "/>
    <s v="https://www.eib.org/en/press/all/2021-254-president-of-senegal-macky-sall-welcomes-team-europe-support-to-help-build-a-manufacturing-plant-in-senegal-to-produce-vaccines-against-covid-19-and-other-endemic-diseases"/>
  </r>
  <r>
    <d v="2021-07-18T00:00:00"/>
    <d v="2021-04-01T00:00:00"/>
    <s v="Coalition for Epidemic Preparedness Innovations (CEPI)"/>
    <x v="1"/>
    <x v="58"/>
    <s v="Africa CDC; African Union"/>
    <x v="1"/>
    <x v="1"/>
    <x v="0"/>
    <s v="-"/>
    <x v="35"/>
    <s v="AFR"/>
    <x v="0"/>
    <s v="n/a"/>
    <s v="n/a"/>
    <s v="-"/>
    <s v="To  develop the infrastructure and expertise to undertake the epidemiological and clinical studies needed to advance vaccine development, support technology transfer, and develop national and regional manufacturing capacity."/>
    <s v="o_x0009_Strengthen pandemic and outbreak preparedness on the continent, building on key lessons from the COVID-19 and the procurement and distribution of vaccines through COVAX and African Vaccine Acquisition Task Team (AVATT)—established and endorsed by the AU Bureau of Heads of State and Government on 20th of August, 2020._x000a_o_x0009_Invest in vaccine R&amp;D innovations to enable faster and easier production of vaccines in Africa_x000a_o_x0009_Invest in capacity building and training to foster the development of local expertise needed to boost vaccine R&amp;D and manufacturing in Africa_x000a_o_x0009_Strengthen institutions that enhance enabling science need for vaccine development—for example, through investments in regional laboratory and research hubs across Africa_x000a_o_x0009_Build partnerships that enable the sustainable expansion of vaccine manufacturing in Africa_x000a_"/>
    <s v="-"/>
    <s v="https://cepi.net/news_cepi/cepi-and-the-african-union-join-forces-to-boost-african-vaccine-rd-and-manufacturing/"/>
  </r>
  <r>
    <d v="2021-07-18T00:00:00"/>
    <d v="2021-05-01T00:00:00"/>
    <s v="Afreximbank"/>
    <x v="0"/>
    <x v="3"/>
    <s v="Africa Finance Corporation (AFC) "/>
    <x v="4"/>
    <x v="0"/>
    <x v="2"/>
    <s v="-"/>
    <x v="35"/>
    <s v="AFR"/>
    <x v="0"/>
    <s v="n/a"/>
    <s v="n/a"/>
    <s v="-"/>
    <s v="A key outcome will be establishing African self-reliance for the sustainable, secure supply of routine vaccines for the continent’s population, as well as improving the continent’s capacity to respond to epidemic outbreaks such as COVID-19."/>
    <s v="Under the agreement signed in April, Afreximbank and AFC will identify and engage partners, and co-finance vaccine manufacturing projects in Africa. The two institutions will provide preparatory support to project developers and promoters whilst stepping up policy and advocacy efforts to unlock major market barriers. These cross-cutting barriers include border clearance, road and freight logistics, cold-chain and warehousing on the continent and access to market."/>
    <s v="-"/>
    <s v="https://www.afreximbank.com/afreximbank-and-the-africa-finance-corporation-sign-agreement-for-vaccine-manufacturing-in-africa/"/>
  </r>
  <r>
    <d v="2021-07-18T00:00:00"/>
    <d v="2021-06-01T00:00:00"/>
    <s v="European Union"/>
    <x v="4"/>
    <x v="59"/>
    <s v="-"/>
    <x v="4"/>
    <x v="0"/>
    <x v="1"/>
    <s v="-"/>
    <x v="36"/>
    <s v="AFR"/>
    <x v="0"/>
    <n v="3600000"/>
    <s v="USD"/>
    <s v="-"/>
    <s v="Strengthen capacity of the Rwanda FDA"/>
    <s v="◊Establish a strong quality control laboratory for the medical products and supply new equipment for an integrated information management system_x000a_◊Facilitate peer-to-peer partnership between the Rwanda FDA and the national regulatory authorities from EU Member States_x000a_◊EU and the European Investment Bank are in discussions to partner with the Government of Rwanda to facilitate and promote investment by pharmaceutical and biotech companies in the country, including exploring opportunities for co-financing and de-risking potential investments"/>
    <s v="This is likely part of the 1B Euro EU investment strategy"/>
    <s v="https://allafrica.com/stories/202107010619.html"/>
  </r>
  <r>
    <d v="2021-08-21T00:00:00"/>
    <d v="2021-08-01T00:00:00"/>
    <s v="Asian Infrastructure Investment Bank (AIIB)"/>
    <x v="0"/>
    <x v="60"/>
    <s v="-"/>
    <x v="4"/>
    <x v="0"/>
    <x v="0"/>
    <s v="-"/>
    <x v="16"/>
    <s v="WPR"/>
    <x v="1"/>
    <n v="100000000"/>
    <s v="USD"/>
    <s v="-"/>
    <s v="Production and distribution of COVID-19 Vaccine and test kits"/>
    <s v="The loan proceeds are expected to finance: (i) specific capital expenditure items of the COVID-19 Vaccine supply plan, including set-up of cold chain logistics infrastructure, expansion and upgrade of manufacturing facilities for fill-finish and production of the COVID-19 Vaccine; (ii) expansion of manufacturing facilities for COVID-19 related products (e.g., test kits); and (iii) working capital needs related to items (i) and (ii)."/>
    <s v="https://www.aiib.org/en/projects/details/2021/_download/china/AIIB-PSI-P000534-China-Fosun-Vaccine-August-10-2021.pdf"/>
    <s v="https://www.aiib.org/en/projects/details/2021/proposed/China-FOSUN-COVID-19-Vaccine-Project.html"/>
  </r>
  <r>
    <d v="2021-08-21T00:00:00"/>
    <d v="2021-08-01T00:00:00"/>
    <s v="International Finance Corporation (IFC)"/>
    <x v="0"/>
    <x v="60"/>
    <s v="-"/>
    <x v="4"/>
    <x v="0"/>
    <x v="0"/>
    <s v="-"/>
    <x v="16"/>
    <s v="WPR"/>
    <x v="1"/>
    <n v="200000000"/>
    <s v="USD"/>
    <s v="-"/>
    <s v="Production and distribution of COVID-19 Vaccine and test kits"/>
    <s v="The loan proceeds are expected to finance: (i) specific capital expenditure items of the COVID-19 Vaccine supply plan, including set-up of cold chain logistics infrastructure, expansion and upgrade of manufacturing facilities for fill-finish and production of the COVID-19 Vaccine; (ii) expansion of manufacturing facilities for COVID-19 related products (e.g., test kits); and (iii) working capital needs related to items (i) and (ii)."/>
    <s v="https://www.aiib.org/en/projects/details/2021/_download/china/AIIB-PSI-P000534-China-Fosun-Vaccine-August-10-2021.pdf"/>
    <s v="https://www.aiib.org/en/projects/details/2021/proposed/China-FOSUN-COVID-19-Vaccine-Project.html"/>
  </r>
  <r>
    <d v="2021-07-18T00:00:00"/>
    <d v="2021-06-01T00:00:00"/>
    <s v="International Finance Corporation (IFC)"/>
    <x v="0"/>
    <x v="8"/>
    <s v="Proparco, DEG, US IDFC"/>
    <x v="4"/>
    <x v="0"/>
    <x v="0"/>
    <s v="-"/>
    <x v="1"/>
    <s v="AFR"/>
    <x v="0"/>
    <n v="712000000"/>
    <s v="USD"/>
    <s v="-"/>
    <s v="_x000a_Facilitate an increase in vaccine manufacturing know-how and knowledge sharing within Africa"/>
    <s v="Financing to help Aspen, Africa’s largest pharmaceutical company, to refinance existing debt and strengthen the company’s balance sheet, supporting Aspen’s operations including production of vaccines, and other therapies in African and emerging markets"/>
    <s v="-"/>
    <s v="https://www.reuters.com/business/healthcare-pharmaceuticals/aspen-partner-with-finance-institutions-boost-vaccine-know-how-2021-06-30/"/>
  </r>
  <r>
    <d v="2021-07-21T00:00:00"/>
    <d v="2021-07-20T00:00:00"/>
    <s v="Government of the United States"/>
    <x v="4"/>
    <x v="8"/>
    <s v="Johnson &amp; Johnson"/>
    <x v="3"/>
    <x v="0"/>
    <x v="0"/>
    <s v="Ad26.COV 2.S"/>
    <x v="1"/>
    <s v="AFR"/>
    <x v="0"/>
    <n v="200000000"/>
    <s v="USD"/>
    <s v="-"/>
    <s v=" To expand the Johnson &amp; Johnson vaccine production for Africa. "/>
    <s v="Invest into the Aspen Pharmaceutical plant in Gqeberha "/>
    <s v="-"/>
    <s v="US government pumps $200m into Aspen vaccine plant in Gqeberha | News24"/>
  </r>
  <r>
    <d v="2021-07-18T00:00:00"/>
    <d v="2021-06-01T00:00:00"/>
    <s v="Univercells"/>
    <x v="2"/>
    <x v="0"/>
    <s v="-"/>
    <x v="1"/>
    <x v="2"/>
    <x v="0"/>
    <s v="-"/>
    <x v="0"/>
    <s v="AFR"/>
    <x v="0"/>
    <s v="n/a"/>
    <s v="n/a"/>
    <s v="Univercells could send vaccine doses to Senegal early next year"/>
    <s v="Institut Pasteur to manufacture viral-vector COVID-19 vaccines via Univercells tech transfer"/>
    <s v="◊The institute would initially begin packaging and distributing vaccines produced by Univercells in Belgium early next year, the source involved in securing financing for the collaboration told Reuters._x000a_◊Univercells would transfer its full production line to Senegal in the second half of 2022, the source said, adding that the company would train local staff so they could eventually run the operation_x000a_◊The goal to produce 300M vaccines by end of next year would cost about $200M according to UK analysis"/>
    <s v="-"/>
    <s v="https://www.reuters.com/world/africa/exclusive-boost-africa-senegal-aims-make-covid-shots-next-year-2021-06-06/"/>
  </r>
  <r>
    <d v="2021-07-21T00:00:00"/>
    <d v="2021-07-01T00:00:00"/>
    <s v="Pfizer BioNTech"/>
    <x v="2"/>
    <x v="1"/>
    <s v="-"/>
    <x v="1"/>
    <x v="2"/>
    <x v="0"/>
    <s v="Comirnaty"/>
    <x v="1"/>
    <s v="AFR"/>
    <x v="0"/>
    <s v="n/a"/>
    <s v="n/a"/>
    <s v="By the end of 2021, and to begin producing finished doses in 2022."/>
    <s v=" To expand the Pfizer vaccine production for Africa. "/>
    <s v="Pfizer will bring Biovac’s Cape Town-based facility into the fold of its broader coronavirus vaccine supply chain through technical transfer, on-site development and equipment installation."/>
    <s v="-"/>
    <s v="South Africa News: Pfizer (PFE:US) Biovac Cape Town to Make Covid-19 Vaccine - Bloomberg"/>
  </r>
  <r>
    <d v="2021-07-18T00:00:00"/>
    <d v="2021-04-21T00:00:00"/>
    <s v="Univercells"/>
    <x v="2"/>
    <x v="61"/>
    <s v="-"/>
    <x v="1"/>
    <x v="2"/>
    <x v="3"/>
    <s v="-"/>
    <x v="0"/>
    <s v="AFR"/>
    <x v="0"/>
    <s v="n/a"/>
    <s v="n/a"/>
    <s v="-"/>
    <s v="To strengthen collaborations and local technological capacity for ongoing bioproduction and biomedical research."/>
    <s v="Univercells and IRESSEF signed a Letter of Intent (“LoI”) to work together to create bioproduction capacity, alongside strengthening of the research and development capabilities of IRESSEF. "/>
    <s v="-"/>
    <s v="https://www.univercells.com/news/univercells-signs-letter-of-intent-for-two-bioproduction-projects-in-senegal--strengthening-belgo-senegalese-collaborations-to-advance-access-to-biologics-for-all"/>
  </r>
  <r>
    <d v="2021-07-18T00:00:00"/>
    <d v="2021-07-01T00:00:00"/>
    <s v="The International Vaccine Institute (IVI)"/>
    <x v="1"/>
    <x v="62"/>
    <s v="-"/>
    <x v="1"/>
    <x v="1"/>
    <x v="3"/>
    <s v="-"/>
    <x v="37"/>
    <s v="AFR"/>
    <x v="0"/>
    <s v="n/a"/>
    <s v="n/a"/>
    <s v="-"/>
    <s v="To establish a research and training site to implement ongoing and new collaborative projects, including disease surveillance, vaccine clinical development, vaccination campaigns, and vaccine effectiveness and health economics studies."/>
    <s v="The establishment of a Collaborating Center between IVI and KNUST."/>
    <s v="-"/>
    <s v="https://www.ivi.int/ivi-and-knust-establish-collaborating-center-to-conduct-vaccine-research-and-development-for-global-health/"/>
  </r>
  <r>
    <d v="2022-04-07T00:00:00"/>
    <d v="2021-06-01T00:00:00"/>
    <s v="World Health Organization (WHO)"/>
    <x v="1"/>
    <x v="63"/>
    <s v="Network of universities, Africa CDC, Medicines Patent Pool"/>
    <x v="0"/>
    <x v="1"/>
    <x v="2"/>
    <s v="-"/>
    <x v="1"/>
    <s v="AFR"/>
    <x v="0"/>
    <n v="100000000"/>
    <s v="USD"/>
    <s v="WHO states &quot;if a big pharma partner (Pfizer or Moderna) does indeed come forward, vaccines could be produced in South Africa ”within nine to 12 months&quot;"/>
    <s v="Develop mRNA vaccine production capabilities in South Africa"/>
    <s v="◊Technology transfer hubs are training facilities where the technology is established at industrial scale and clinical development performed. Interested manufacturers from low- and middle-income countries can receive training and any necessary licenses to the technology. WHO and partners will bring in the production know-how, quality control and necessary licenses to a single entity to facilitate a broad and rapid technology transfer to multiple recipients_x000a_◊The technology transfer hub will benefit from the Medicines Patent Pool’s (MPP’s) vast experience of intellectual property (IP) management and issuing of IP licenses. MPP is also assisting WHO to negotiate with technical partners and supporting in the governance of the hubs."/>
    <s v="WHO states &quot;if a big pharma partner (Pfizer or Moderna) does indeed come forward, vaccines could be produced in South Africa ”within nine to 12 months&quot;"/>
    <s v="https://www.who.int/news/item/21-06-2021-who-supporting-south-african-consortium-to-establish-first-covid-mrna-vaccine-technology-transfer-hub"/>
  </r>
  <r>
    <d v="2021-07-20T00:00:00"/>
    <d v="2021-03-16T00:00:00"/>
    <s v="Foreign, Commonwealth &amp; Development Office (FCDO)"/>
    <x v="4"/>
    <x v="1"/>
    <s v="-"/>
    <x v="0"/>
    <x v="0"/>
    <x v="1"/>
    <s v="-"/>
    <x v="1"/>
    <s v="AFR"/>
    <x v="0"/>
    <s v="n/a"/>
    <s v="n/a"/>
    <s v="-"/>
    <s v="FCDO supporting business case development and feasibility assessment"/>
    <s v="-"/>
    <s v="-"/>
    <s v="https://www.dcvmn.org/IMG/pdf/20210316_vx_mf_africa_dcvmn_briefing_vpre-read.pdf"/>
  </r>
  <r>
    <d v="2021-07-18T00:00:00"/>
    <d v="2021-07-01T00:00:00"/>
    <s v="European Investment Bank"/>
    <x v="0"/>
    <x v="64"/>
    <s v="-"/>
    <x v="4"/>
    <x v="0"/>
    <x v="0"/>
    <s v="prophylactic COVID-19 vaccines"/>
    <x v="38"/>
    <s v="Global"/>
    <x v="7"/>
    <n v="30000000"/>
    <s v="Euro"/>
    <s v="-"/>
    <s v="Support European pandemic readiness but also support vaccine availability and production autonomy in LMICs via hub-and-spoke model."/>
    <s v="With the support of the EIB, the company will finance a second facility at its site in Jumet, Belgium, dedicated to COVID-19 vaccines and other contract development and manufacturing operations (CMDO.) The financing will also support potential COVID-19 vaccine co-development programmes with third parties. (e.g. Senegal)"/>
    <s v="-"/>
    <s v="https://www.eib.org/en/press/all/2021-243-belgium-eib-boosts-innovative-biotech-company-univercells-with-eur30-million-of-european-financing-to-support-covid-19-related-projects"/>
  </r>
  <r>
    <d v="2021-08-22T00:00:00"/>
    <d v="2021-08-01T00:00:00"/>
    <s v="Arcturus Therapeutics"/>
    <x v="2"/>
    <x v="65"/>
    <s v="-"/>
    <x v="1"/>
    <x v="2"/>
    <x v="0"/>
    <s v="LUNAR-COV19"/>
    <x v="14"/>
    <s v="WPR"/>
    <x v="1"/>
    <n v="40000000"/>
    <s v="USD"/>
    <s v="-"/>
    <s v="Collaboration to establish a manufacturing facility in Vietnam for the manufacture of Arcturus’ investigational COVID-19 vaccines"/>
    <s v="Vinbiocare will, with consultation from Arcturus, build out a manufacturing facility in Vietnam, and Arcturus will provide to Vinbiocare access to proprietary technologies and processes for the manufacture of Arcturus’ investigational COVID-19 vaccines. Vinbiocare will make an upfront payment of $40 million and be responsible for costs associated with the technology transfer. Vinbiocare will also pay for mRNA drug substance supplied by Arcturus and royalties on vaccines produced at the Facility."/>
    <s v="-"/>
    <s v="https://ir.arcturusrx.com/news-releases/news-release-details/arcturus-therapeutics-collaborates-vingroup-establish"/>
  </r>
  <r>
    <d v="2021-07-18T00:00:00"/>
    <d v="2021-07-01T00:00:00"/>
    <s v="Sinopharm"/>
    <x v="2"/>
    <x v="66"/>
    <s v="-"/>
    <x v="1"/>
    <x v="2"/>
    <x v="0"/>
    <s v="BBIBP - CorV"/>
    <x v="34"/>
    <s v="EMR"/>
    <x v="0"/>
    <s v="n/a"/>
    <s v="n/a"/>
    <s v="-"/>
    <s v=" To boost the domestic supply of vaccines in Morocco and send supplies to the African continent and even the world. "/>
    <s v="China has signed a deal with Morocco to start using the established facilities of a Moroccan pharmaceutical firm to make 5 million doses a month of Sinopharm vaccines"/>
    <s v="-"/>
    <s v="https://www.reuters.com/business/healthcare-pharmaceuticals/moroccos-sothema-produce-chinas-sinopharm-vaccine-2021-07-05/"/>
  </r>
  <r>
    <d v="2021-07-19T00:00:00"/>
    <s v="-"/>
    <s v="Janssen Pharmaceuticals"/>
    <x v="2"/>
    <x v="5"/>
    <s v="-"/>
    <x v="1"/>
    <x v="2"/>
    <x v="0"/>
    <s v="Ad26.COV 2.S"/>
    <x v="8"/>
    <s v="SEAR"/>
    <x v="1"/>
    <s v="n/a"/>
    <s v="n/a"/>
    <s v="-"/>
    <s v="-"/>
    <s v="-"/>
    <s v="-"/>
    <s v="https://www.biologicale.com/news.html"/>
  </r>
  <r>
    <d v="2021-07-19T00:00:00"/>
    <s v="-"/>
    <s v="CanSino Biologicals"/>
    <x v="2"/>
    <x v="67"/>
    <s v="-"/>
    <x v="1"/>
    <x v="2"/>
    <x v="0"/>
    <s v="Ad5-nCOV"/>
    <x v="18"/>
    <s v="EUR"/>
    <x v="5"/>
    <s v="n/a"/>
    <s v="n/a"/>
    <s v="-"/>
    <s v="-"/>
    <s v="-"/>
    <s v="-"/>
    <s v="http://petrovax.com/press_centre/news/2020/1878/"/>
  </r>
  <r>
    <d v="2021-07-19T00:00:00"/>
    <s v="-"/>
    <s v="CanSino Biologicals"/>
    <x v="2"/>
    <x v="68"/>
    <s v="-"/>
    <x v="1"/>
    <x v="2"/>
    <x v="0"/>
    <s v="Ad5-nCOV"/>
    <x v="39"/>
    <s v="EMR"/>
    <x v="6"/>
    <s v="n/a"/>
    <s v="n/a"/>
    <s v="-"/>
    <s v="-"/>
    <s v="-"/>
    <s v="-"/>
    <s v="https://twitter.com/GovtofPakistan/status/1397113397209088002"/>
  </r>
  <r>
    <d v="2021-07-19T00:00:00"/>
    <s v="-"/>
    <s v="Sinopharm"/>
    <x v="2"/>
    <x v="23"/>
    <s v="-"/>
    <x v="1"/>
    <x v="2"/>
    <x v="0"/>
    <s v="BBIBP-CorV"/>
    <x v="40"/>
    <s v="AMR"/>
    <x v="4"/>
    <s v="n/a"/>
    <s v="n/a"/>
    <s v="-"/>
    <s v="-"/>
    <s v="-"/>
    <s v="-"/>
    <s v="https://news.cgtn.com/news/2021-05-04/China-Argentina-to-jointly-produce-Sinopharm-s-COVID-19-vaccine-ZZ2VpXVvDa/index.html"/>
  </r>
  <r>
    <d v="2022-01-17T00:00:00"/>
    <s v="-"/>
    <s v="Sinopharm"/>
    <x v="2"/>
    <x v="4"/>
    <s v="-"/>
    <x v="1"/>
    <x v="2"/>
    <x v="0"/>
    <s v="BBIBP-CorV"/>
    <x v="7"/>
    <s v="SEAR"/>
    <x v="1"/>
    <s v="n/a"/>
    <s v="n/a"/>
    <s v="-"/>
    <s v=" Incepta Pharmaceuticals Ltd to produce Chinese Sinopharm vaccine for coronavirus."/>
    <s v="According to the MoU, semi-finished raw materials for vaccine production would be imported from China in bulk which would be bottled, labelled and finished by Incepta. The government would buy those finished products from Incepta at a fixed rate. "/>
    <s v="According to recent reports, local production of Sinopharm covid-19 vaccine has become uncertain after the signing the tripartite memorandum of understanding (MoU) largely due to disagreement over price and quantity. (Source: https://www.tbsnews.net/coronavirus-chronicle/covid-19-bangladesh/local-production-sinopharm-vaccine-uncertain-348874)"/>
    <s v="https://www.risingbd.com/english/national/news/79652"/>
  </r>
  <r>
    <d v="2021-07-19T00:00:00"/>
    <s v="-"/>
    <s v="Sinopharm"/>
    <x v="2"/>
    <x v="69"/>
    <s v="-"/>
    <x v="1"/>
    <x v="2"/>
    <x v="0"/>
    <s v="BBIBP-CorV"/>
    <x v="41"/>
    <s v="EUR"/>
    <x v="5"/>
    <s v="n/a"/>
    <s v="n/a"/>
    <s v="-"/>
    <s v="-"/>
    <s v="-"/>
    <s v="-"/>
    <s v="https://balkaninsight.com/2021/03/12/serbia-unveils-plan-to-produce-chinese-vaccine-jointly-with-uae/"/>
  </r>
  <r>
    <d v="2021-07-19T00:00:00"/>
    <s v="-"/>
    <s v="Sinopharm"/>
    <x v="2"/>
    <x v="70"/>
    <s v="-"/>
    <x v="1"/>
    <x v="2"/>
    <x v="0"/>
    <s v="BBIBP-CorV"/>
    <x v="42"/>
    <s v="EMR"/>
    <x v="6"/>
    <s v="n/a"/>
    <s v="n/a"/>
    <s v="-"/>
    <s v="-"/>
    <s v="-"/>
    <s v="-"/>
    <s v="https://www.channelnewsasia.com/news/world/covid-19-vaccine-sinopharm-abu-dhabi-china-14516150"/>
  </r>
  <r>
    <d v="2021-07-19T00:00:00"/>
    <s v="-"/>
    <s v="Pfizer BioNTech"/>
    <x v="2"/>
    <x v="60"/>
    <s v="-"/>
    <x v="1"/>
    <x v="2"/>
    <x v="0"/>
    <s v="Comirnaty"/>
    <x v="16"/>
    <s v="WPR"/>
    <x v="1"/>
    <s v="n/a"/>
    <s v="n/a"/>
    <s v="-"/>
    <s v="-"/>
    <s v="-"/>
    <s v="-"/>
    <s v="https://www1.hkexnews.hk/listedco/listconews/sehk/2021/0509/2021050900121.pdf"/>
  </r>
  <r>
    <d v="2021-07-19T00:00:00"/>
    <s v="-"/>
    <s v="Sinovac"/>
    <x v="2"/>
    <x v="71"/>
    <s v="-"/>
    <x v="1"/>
    <x v="2"/>
    <x v="0"/>
    <s v="Coronavac"/>
    <x v="15"/>
    <s v="AMR"/>
    <x v="4"/>
    <s v="n/a"/>
    <s v="n/a"/>
    <s v="-"/>
    <s v="-"/>
    <s v="-"/>
    <s v="-"/>
    <s v="https://agenciabrasil.ebc.com.br/en/saude/noticia/2020-12/brazilian-institute-start-production-vaccine-coronavac;https://www.reuters.com/article/us-health-coronavirus-brazil-vaccines-ex/exclusive-brazil-to-buy-20-million-more-doses-of-chinas-coronavac-governor-says-idUSKBN2A50EP"/>
  </r>
  <r>
    <d v="2021-07-19T00:00:00"/>
    <s v="-"/>
    <s v="Sinovac"/>
    <x v="2"/>
    <x v="72"/>
    <s v="-"/>
    <x v="1"/>
    <x v="2"/>
    <x v="0"/>
    <s v="Coronavac"/>
    <x v="6"/>
    <s v="SEAR"/>
    <x v="1"/>
    <s v="n/a"/>
    <s v="n/a"/>
    <s v="-"/>
    <s v="-"/>
    <s v="-"/>
    <s v="-"/>
    <s v="https://www.reuters.com/article/us-health-coronavirus-indonesia-vaccine/indonesia-eyes-production-of-250-million-doses-a-year-of-coronavirus-vaccine-idUSKCN2501QW"/>
  </r>
  <r>
    <d v="2021-07-19T00:00:00"/>
    <s v="-"/>
    <s v="Sinovac"/>
    <x v="2"/>
    <x v="73"/>
    <s v="-"/>
    <x v="1"/>
    <x v="2"/>
    <x v="0"/>
    <s v="Coronavac"/>
    <x v="43"/>
    <s v="WPR"/>
    <x v="1"/>
    <s v="n/a"/>
    <s v="n/a"/>
    <s v="-"/>
    <s v="-"/>
    <s v="-"/>
    <s v="-"/>
    <s v="https://www.reuters.com/article/health-coronavirus-malaysia-sinovac/malaysias-pharmaniaga-signs-covid-vaccine-agreement-with-chinas-sinovac-idUSL1N2JN0C3"/>
  </r>
  <r>
    <d v="2021-07-19T00:00:00"/>
    <s v="-"/>
    <s v="Novavax"/>
    <x v="2"/>
    <x v="74"/>
    <s v="-"/>
    <x v="1"/>
    <x v="2"/>
    <x v="0"/>
    <s v="Covavax"/>
    <x v="8"/>
    <s v="SEAR"/>
    <x v="1"/>
    <s v="n/a"/>
    <s v="n/a"/>
    <s v="-"/>
    <s v="-"/>
    <s v="-"/>
    <s v="-"/>
    <s v="http://ir.novavax.com/news-releases/news-release-details/novavax-announces-covid-19-vaccine-manufacturing-agreement-serum"/>
  </r>
  <r>
    <d v="2021-07-19T00:00:00"/>
    <s v="-"/>
    <s v="Bharat Biotech"/>
    <x v="2"/>
    <x v="75"/>
    <s v="-"/>
    <x v="1"/>
    <x v="2"/>
    <x v="0"/>
    <s v="Covaxin"/>
    <x v="8"/>
    <s v="SEAR"/>
    <x v="1"/>
    <s v="n/a"/>
    <s v="n/a"/>
    <s v="-"/>
    <s v="-"/>
    <s v="-"/>
    <s v="-"/>
    <s v="https://www.pib.gov.in/PressReleseDetail.aspx?PRID=1712271"/>
  </r>
  <r>
    <d v="2021-07-19T00:00:00"/>
    <s v="-"/>
    <s v="Bharat Biotech"/>
    <x v="2"/>
    <x v="76"/>
    <s v="-"/>
    <x v="1"/>
    <x v="2"/>
    <x v="0"/>
    <s v="Covaxin"/>
    <x v="8"/>
    <s v="SEAR"/>
    <x v="1"/>
    <s v="n/a"/>
    <s v="n/a"/>
    <s v="-"/>
    <s v="-"/>
    <s v="-"/>
    <s v="-"/>
    <s v="https://www.pib.gov.in/PressReleseDetail.aspx?PRID=1712271"/>
  </r>
  <r>
    <d v="2021-07-19T00:00:00"/>
    <s v="-"/>
    <s v="Bharat Biotech"/>
    <x v="2"/>
    <x v="77"/>
    <s v="-"/>
    <x v="1"/>
    <x v="2"/>
    <x v="0"/>
    <s v="Covaxin"/>
    <x v="8"/>
    <s v="SEAR"/>
    <x v="1"/>
    <s v="n/a"/>
    <s v="n/a"/>
    <s v="-"/>
    <s v="-"/>
    <s v="-"/>
    <s v="-"/>
    <s v="https://www.pib.gov.in/PressReleseDetail.aspx?PRID=1712271"/>
  </r>
  <r>
    <d v="2021-07-19T00:00:00"/>
    <s v="-"/>
    <s v="Bharat Biotech"/>
    <x v="2"/>
    <x v="78"/>
    <s v="-"/>
    <x v="1"/>
    <x v="2"/>
    <x v="0"/>
    <s v="Covaxin"/>
    <x v="23"/>
    <s v="AMR"/>
    <x v="3"/>
    <s v="n/a"/>
    <s v="n/a"/>
    <s v="-"/>
    <s v="-"/>
    <s v="-"/>
    <s v="-"/>
    <s v="https://www.globenewswire.com/news-release/2021/02/02/2168331/0/en/Ocugen-and-Bharat-Biotech-Announce-Execution-of-Definitive-Agreement-for-the-Commercialization-of-COVAXIN-in-the-US-Market.html"/>
  </r>
  <r>
    <d v="2021-07-19T00:00:00"/>
    <s v="-"/>
    <s v="EUBiologics"/>
    <x v="2"/>
    <x v="79"/>
    <s v="-"/>
    <x v="1"/>
    <x v="2"/>
    <x v="0"/>
    <s v="EuCorVac-19"/>
    <x v="44"/>
    <s v="WPR"/>
    <x v="1"/>
    <s v="n/a"/>
    <s v="n/a"/>
    <s v="-"/>
    <s v="-"/>
    <s v="-"/>
    <s v="-"/>
    <s v="https://www.pna.gov.ph/articles/1132120"/>
  </r>
  <r>
    <d v="2021-07-19T00:00:00"/>
    <s v="-"/>
    <s v="Inovio Pharmaceuticals"/>
    <x v="2"/>
    <x v="80"/>
    <s v="-"/>
    <x v="1"/>
    <x v="2"/>
    <x v="0"/>
    <s v="INO-4800"/>
    <x v="16"/>
    <s v="WPR"/>
    <x v="1"/>
    <s v="n/a"/>
    <s v="n/a"/>
    <s v="-"/>
    <s v="-"/>
    <s v="-"/>
    <s v="-"/>
    <s v="http://ir.inovio.com/news-releases/news-releases-details/2021/INOVIO-and-Advaccine-Announce-Exclusive-Partnership-To-Commercialize-COVID-19-DNA-Vaccine-Candidate-INO-4800-in-Greater-China/default.aspx"/>
  </r>
  <r>
    <d v="2021-07-19T00:00:00"/>
    <s v="-"/>
    <s v="Novavax"/>
    <x v="2"/>
    <x v="81"/>
    <s v="-"/>
    <x v="1"/>
    <x v="2"/>
    <x v="0"/>
    <s v="NVX‑CoV2373"/>
    <x v="45"/>
    <s v="EUR"/>
    <x v="5"/>
    <s v="n/a"/>
    <s v="n/a"/>
    <s v="-"/>
    <s v="-"/>
    <s v="-"/>
    <s v="-"/>
    <s v="https://www.reuters.com/article/health-coronavirus-poland-mabion/update-1-poland-strikes-deal-to-produce-novavax-covid-19-vaccine-idUSL2N2L10PM"/>
  </r>
  <r>
    <d v="2021-07-19T00:00:00"/>
    <s v="-"/>
    <s v="Novavax"/>
    <x v="2"/>
    <x v="82"/>
    <s v="-"/>
    <x v="1"/>
    <x v="2"/>
    <x v="0"/>
    <s v="NVX‑CoV2373"/>
    <x v="11"/>
    <s v="AMR"/>
    <x v="3"/>
    <s v="n/a"/>
    <s v="n/a"/>
    <s v="-"/>
    <s v="-"/>
    <s v="-"/>
    <s v="-"/>
    <s v="https://ir.novavax.com/news-releases/news-release-details/novavax-statement-completion-national-research-council-canada"/>
  </r>
  <r>
    <d v="2021-07-19T00:00:00"/>
    <s v="-"/>
    <s v="Novavax"/>
    <x v="2"/>
    <x v="83"/>
    <s v="-"/>
    <x v="1"/>
    <x v="2"/>
    <x v="0"/>
    <s v="NVX‑CoV2373"/>
    <x v="46"/>
    <s v="WPR"/>
    <x v="1"/>
    <s v="n/a"/>
    <s v="n/a"/>
    <s v="-"/>
    <s v="-"/>
    <s v="-"/>
    <s v="-"/>
    <s v="http://ir.novavax.com/news-releases/news-release-details/novavax-announces-covid-19-vaccine-manufacturing-agreement-serum"/>
  </r>
  <r>
    <d v="2021-07-19T00:00:00"/>
    <s v="-"/>
    <s v="Providence Therapeutics"/>
    <x v="2"/>
    <x v="5"/>
    <s v="-"/>
    <x v="1"/>
    <x v="2"/>
    <x v="0"/>
    <s v="PTX-COVID19-B"/>
    <x v="8"/>
    <s v="SEAR"/>
    <x v="1"/>
    <s v="n/a"/>
    <s v="n/a"/>
    <s v="-"/>
    <s v="-"/>
    <s v="-"/>
    <s v="-"/>
    <s v="https://www.biologicale.com/news.html"/>
  </r>
  <r>
    <d v="2021-07-19T00:00:00"/>
    <s v="-"/>
    <s v="Gamaleya Research Institute"/>
    <x v="2"/>
    <x v="84"/>
    <s v="-"/>
    <x v="1"/>
    <x v="2"/>
    <x v="0"/>
    <s v="Sputnik V"/>
    <x v="47"/>
    <s v="AMR"/>
    <x v="4"/>
    <s v="n/a"/>
    <s v="n/a"/>
    <s v="-"/>
    <s v="-"/>
    <s v="-"/>
    <s v="-"/>
    <s v="https://www.reuters.com/world/americas/mexican-production-sputnik-v-vaccine-likely-by-late-june-health-ministry-2021-05-07/"/>
  </r>
  <r>
    <d v="2021-07-19T00:00:00"/>
    <s v="-"/>
    <s v="Gamaleya Research Institute"/>
    <x v="2"/>
    <x v="85"/>
    <s v="-"/>
    <x v="1"/>
    <x v="2"/>
    <x v="0"/>
    <s v="Sputnik V"/>
    <x v="40"/>
    <s v="AMR"/>
    <x v="4"/>
    <s v="n/a"/>
    <s v="n/a"/>
    <s v="-"/>
    <s v="-"/>
    <s v="-"/>
    <s v="-"/>
    <s v="https://www.reuters.com/article/us-health-coronavirus-argentina-vaccine/argentine-lab-says-agrees-deal-to-produce-russias-sputnik-v-vaccine-idUSKBN2AQ27D"/>
  </r>
  <r>
    <d v="2021-07-19T00:00:00"/>
    <s v="-"/>
    <s v="Gamaleya Research Institute"/>
    <x v="2"/>
    <x v="86"/>
    <s v="-"/>
    <x v="1"/>
    <x v="2"/>
    <x v="0"/>
    <s v="Sputnik V"/>
    <x v="15"/>
    <s v="AMR"/>
    <x v="4"/>
    <s v="n/a"/>
    <s v="n/a"/>
    <s v="-"/>
    <s v="-"/>
    <s v="-"/>
    <s v="-"/>
    <s v="https://www.uniaoquimica.com.br/novidades/parecria-vacina-sputnik-uniao-quimica/"/>
  </r>
  <r>
    <d v="2021-07-19T00:00:00"/>
    <s v="-"/>
    <s v="Gamaleya Research Institute"/>
    <x v="2"/>
    <x v="87"/>
    <s v="-"/>
    <x v="1"/>
    <x v="2"/>
    <x v="0"/>
    <s v="Sputnik V"/>
    <x v="28"/>
    <s v="EUR"/>
    <x v="5"/>
    <s v="n/a"/>
    <s v="n/a"/>
    <s v="-"/>
    <s v="-"/>
    <s v="-"/>
    <s v="-"/>
    <s v="https://apnews.com/article/europe-italy-coronavirus-pandemic-russia-1c9bac0105f04e297e51f04859f304a9"/>
  </r>
  <r>
    <d v="2021-07-19T00:00:00"/>
    <s v="-"/>
    <s v="Gamaleya Research Institute"/>
    <x v="2"/>
    <x v="88"/>
    <s v="-"/>
    <x v="1"/>
    <x v="2"/>
    <x v="0"/>
    <s v="Sputnik V"/>
    <x v="28"/>
    <s v="EUR"/>
    <x v="5"/>
    <s v="n/a"/>
    <s v="n/a"/>
    <s v="-"/>
    <s v="-"/>
    <s v="-"/>
    <s v="-"/>
    <s v="https://www.prnewswire.com/news-releases/rdif-celebro-una-reunion-del-consejo-internacional-de-expertos-con-la-participacion-del-presidente-ruso-vladimir-putin-con-ocasion-del-spief-2021-855796995.html"/>
  </r>
  <r>
    <d v="2021-07-19T00:00:00"/>
    <s v="-"/>
    <s v="Gamaleya Research Institute"/>
    <x v="2"/>
    <x v="89"/>
    <s v="-"/>
    <x v="1"/>
    <x v="2"/>
    <x v="0"/>
    <s v="Sputnik V"/>
    <x v="48"/>
    <s v="EUR"/>
    <x v="5"/>
    <s v="n/a"/>
    <s v="n/a"/>
    <s v="-"/>
    <s v="-"/>
    <s v="-"/>
    <s v="-"/>
    <s v="https://rdif.ru/Eng_fullNews/6473/"/>
  </r>
  <r>
    <d v="2021-07-19T00:00:00"/>
    <s v="-"/>
    <s v="Gamaleya Research Institute"/>
    <x v="2"/>
    <x v="19"/>
    <s v="-"/>
    <x v="1"/>
    <x v="2"/>
    <x v="0"/>
    <s v="Sputnik V"/>
    <x v="49"/>
    <s v="EUR"/>
    <x v="5"/>
    <s v="n/a"/>
    <s v="n/a"/>
    <s v="-"/>
    <s v="-"/>
    <s v="-"/>
    <s v="-"/>
    <s v="https://www.prnewswire.com/news-releases/rdif-celebro-una-reunion-del-consejo-internacional-de-expertos-con-la-participacion-del-presidente-ruso-vladimir-putin-con-ocasion-del-spief-2021-855796995.html"/>
  </r>
  <r>
    <d v="2021-07-19T00:00:00"/>
    <s v="-"/>
    <s v="Gamaleya Research Institute"/>
    <x v="2"/>
    <x v="90"/>
    <s v="-"/>
    <x v="1"/>
    <x v="2"/>
    <x v="0"/>
    <s v="Sputnik V"/>
    <x v="18"/>
    <s v="EUR"/>
    <x v="5"/>
    <s v="n/a"/>
    <s v="n/a"/>
    <s v="-"/>
    <s v="-"/>
    <s v="-"/>
    <s v="-"/>
    <s v="https://www.generium.ru/en/news/generium-launched-the-production-of-sputnik-v-vaccine/"/>
  </r>
  <r>
    <d v="2021-07-19T00:00:00"/>
    <s v="-"/>
    <s v="Gamaleya Research Institute"/>
    <x v="2"/>
    <x v="91"/>
    <s v="-"/>
    <x v="1"/>
    <x v="2"/>
    <x v="0"/>
    <s v="Sputnik V"/>
    <x v="20"/>
    <s v="WPR"/>
    <x v="1"/>
    <s v="n/a"/>
    <s v="n/a"/>
    <s v="-"/>
    <s v="-"/>
    <s v="-"/>
    <s v="-"/>
    <s v="https://fr.sputniknews.com/asie_pacifique/202104161045483343-la-coree-du-sud-augmente-a-650-millions-de-doses-sa-production-de-spoutnik-v-pour-lexportation/"/>
  </r>
  <r>
    <d v="2021-07-19T00:00:00"/>
    <s v="-"/>
    <s v="Gamaleya Research Institute"/>
    <x v="2"/>
    <x v="92"/>
    <s v="-"/>
    <x v="1"/>
    <x v="2"/>
    <x v="0"/>
    <s v="Sputnik V"/>
    <x v="8"/>
    <s v="SEAR"/>
    <x v="1"/>
    <s v="n/a"/>
    <s v="n/a"/>
    <s v="-"/>
    <s v="-"/>
    <s v="-"/>
    <s v="-"/>
    <s v="https://www.reuters.com/article/health-coronavirus-russia-vaccine-india/indias-gland-pharma-to-make-up-to-252-million-sputnik-v-vaccine-doses-idUSKBN2B812S"/>
  </r>
  <r>
    <d v="2021-07-19T00:00:00"/>
    <s v="-"/>
    <s v="Gamaleya Research Institute"/>
    <x v="2"/>
    <x v="93"/>
    <s v="-"/>
    <x v="1"/>
    <x v="2"/>
    <x v="0"/>
    <s v="Sputnik V"/>
    <x v="8"/>
    <s v="SEAR"/>
    <x v="1"/>
    <s v="n/a"/>
    <s v="n/a"/>
    <s v="-"/>
    <s v="-"/>
    <s v="-"/>
    <s v="-"/>
    <s v="https://rdif.ru/Eng_fullNews/6096/"/>
  </r>
  <r>
    <d v="2021-07-19T00:00:00"/>
    <s v="-"/>
    <s v="Gamaleya Research Institute"/>
    <x v="2"/>
    <x v="94"/>
    <s v="-"/>
    <x v="1"/>
    <x v="2"/>
    <x v="0"/>
    <s v="Sputnik V"/>
    <x v="16"/>
    <s v="WPR"/>
    <x v="1"/>
    <s v="n/a"/>
    <s v="n/a"/>
    <s v="-"/>
    <s v="-"/>
    <s v="-"/>
    <s v="-"/>
    <s v="https://rdif.ru/Eng_fullNews/6720/"/>
  </r>
  <r>
    <d v="2021-07-19T00:00:00"/>
    <s v="-"/>
    <s v="Gamaleya Research Institute"/>
    <x v="2"/>
    <x v="22"/>
    <s v="-"/>
    <x v="1"/>
    <x v="2"/>
    <x v="0"/>
    <s v="Sputnik V"/>
    <x v="20"/>
    <s v="WPR"/>
    <x v="1"/>
    <s v="n/a"/>
    <s v="n/a"/>
    <s v="-"/>
    <s v="-"/>
    <s v="-"/>
    <s v="-"/>
    <s v="https://www.reuters.com/article/health-coronavirus-southkorea-sputnik/s-korean-consortium-to-produce-100-mln-doses-a-month-of-russias-sputnik-v-vaccine-idUSL4N2M90RL"/>
  </r>
  <r>
    <d v="2021-07-19T00:00:00"/>
    <s v="-"/>
    <s v="Gamaleya Research Institute"/>
    <x v="2"/>
    <x v="95"/>
    <s v="-"/>
    <x v="1"/>
    <x v="2"/>
    <x v="0"/>
    <s v="Sputnik V"/>
    <x v="50"/>
    <s v="EUR"/>
    <x v="1"/>
    <s v="n/a"/>
    <s v="n/a"/>
    <s v="-"/>
    <s v="-"/>
    <s v="-"/>
    <s v="-"/>
    <s v="https://www.themoscowtimes.com/2021/02/16/kazakhstan-to-roll-out-first-locally-produced-sputnik-vaccine-a72971"/>
  </r>
  <r>
    <d v="2021-07-19T00:00:00"/>
    <s v="-"/>
    <s v="Gamaleya Research Institute"/>
    <x v="2"/>
    <x v="96"/>
    <s v="-"/>
    <x v="1"/>
    <x v="2"/>
    <x v="0"/>
    <s v="Sputnik V"/>
    <x v="8"/>
    <s v="SEAR"/>
    <x v="1"/>
    <s v="n/a"/>
    <s v="n/a"/>
    <s v="-"/>
    <s v="-"/>
    <s v="-"/>
    <s v="-"/>
    <s v="https://rdif.ru/Eng_fullNews/6925/"/>
  </r>
  <r>
    <d v="2021-07-19T00:00:00"/>
    <s v="-"/>
    <s v="Gamaleya Research Institute"/>
    <x v="2"/>
    <x v="97"/>
    <s v="-"/>
    <x v="1"/>
    <x v="2"/>
    <x v="0"/>
    <s v="Sputnik V"/>
    <x v="19"/>
    <s v="EMR"/>
    <x v="6"/>
    <s v="n/a"/>
    <s v="n/a"/>
    <s v="-"/>
    <s v="-"/>
    <s v="-"/>
    <s v="-"/>
    <s v="https://rdif.ru/Eng_fullNews/6917/"/>
  </r>
  <r>
    <d v="2021-07-19T00:00:00"/>
    <s v="-"/>
    <s v="Gamaleya Research Institute"/>
    <x v="2"/>
    <x v="98"/>
    <s v="-"/>
    <x v="1"/>
    <x v="2"/>
    <x v="0"/>
    <s v="Sputnik V"/>
    <x v="8"/>
    <s v="SEAR"/>
    <x v="1"/>
    <s v="n/a"/>
    <s v="n/a"/>
    <s v="-"/>
    <s v="-"/>
    <s v="-"/>
    <s v="-"/>
    <s v="https://www.panaceabiotec.com/rdif-and-panacea-biotec-launch-the-production-of-sputnik-v-in-india"/>
  </r>
  <r>
    <d v="2021-07-19T00:00:00"/>
    <s v="-"/>
    <s v="Gamaleya Research Institute"/>
    <x v="2"/>
    <x v="99"/>
    <s v="-"/>
    <x v="1"/>
    <x v="2"/>
    <x v="0"/>
    <s v="Sputnik V"/>
    <x v="18"/>
    <s v="EUR"/>
    <x v="5"/>
    <s v="n/a"/>
    <s v="n/a"/>
    <s v="-"/>
    <s v="-"/>
    <s v="-"/>
    <s v="-"/>
    <s v="https://pharmasyntez.com/en/press-center/news/pharmasyntez-will-produce-the-covid-19-sputnik-v-vaccine/?sphrase_id=15954"/>
  </r>
  <r>
    <d v="2021-07-19T00:00:00"/>
    <s v="-"/>
    <s v="Gamaleya Research Institute"/>
    <x v="2"/>
    <x v="100"/>
    <s v="-"/>
    <x v="1"/>
    <x v="2"/>
    <x v="0"/>
    <s v="Sputnik V"/>
    <x v="16"/>
    <s v="WPR"/>
    <x v="1"/>
    <s v="n/a"/>
    <s v="n/a"/>
    <s v="-"/>
    <s v="-"/>
    <s v="-"/>
    <s v="-"/>
    <s v="https://www.reuters.com/article/health-coronavirus-vaccine-russia/chinas-rhodiola-set-to-sell-and-test-russias-sputnik-v-vaccine-idUSKBN27R1NM"/>
  </r>
  <r>
    <d v="2021-07-19T00:00:00"/>
    <s v="-"/>
    <s v="Gamaleya Research Institute"/>
    <x v="2"/>
    <x v="101"/>
    <s v="-"/>
    <x v="1"/>
    <x v="2"/>
    <x v="0"/>
    <s v="Sputnik V"/>
    <x v="25"/>
    <s v="EUR"/>
    <x v="5"/>
    <s v="n/a"/>
    <s v="n/a"/>
    <s v="-"/>
    <s v="-"/>
    <s v="-"/>
    <s v="-"/>
    <s v="https://www.reuters.com/article/us-health-coronavirus-germany-vaccine/german-plant-aims-to-make-up-to-10-million-doses-of-sputnik-v-vaccine-monthly-by-year-end-idUSKBN2BW1ZM"/>
  </r>
  <r>
    <d v="2021-07-19T00:00:00"/>
    <s v="-"/>
    <s v="Gamaleya Research Institute"/>
    <x v="2"/>
    <x v="74"/>
    <s v="-"/>
    <x v="1"/>
    <x v="2"/>
    <x v="0"/>
    <s v="Sputnik V"/>
    <x v="8"/>
    <s v="SEAR"/>
    <x v="1"/>
    <s v="n/a"/>
    <s v="n/a"/>
    <s v="-"/>
    <s v="-"/>
    <s v="-"/>
    <s v="-"/>
    <s v="https://www.livemint.com/news/india/serum-institute-gets-dcgi-s-nod-to-manufacture-covid-vaccine-sputnik-v-in-india-report-11622818500423.html"/>
  </r>
  <r>
    <d v="2021-07-19T00:00:00"/>
    <s v="-"/>
    <s v="Gamaleya Research Institute"/>
    <x v="2"/>
    <x v="102"/>
    <s v="-"/>
    <x v="1"/>
    <x v="2"/>
    <x v="0"/>
    <s v="Sputnik V"/>
    <x v="16"/>
    <s v="WPR"/>
    <x v="1"/>
    <s v="n/a"/>
    <s v="n/a"/>
    <s v="-"/>
    <s v="-"/>
    <s v="-"/>
    <s v="-"/>
    <s v="https://rdif.ru/Eng_fullNews/6675/"/>
  </r>
  <r>
    <d v="2021-07-19T00:00:00"/>
    <s v="-"/>
    <s v="Gamaleya Research Institute"/>
    <x v="2"/>
    <x v="103"/>
    <s v="-"/>
    <x v="1"/>
    <x v="2"/>
    <x v="0"/>
    <s v="Sputnik V"/>
    <x v="8"/>
    <s v="SEAR"/>
    <x v="1"/>
    <s v="n/a"/>
    <s v="n/a"/>
    <s v="-"/>
    <s v="-"/>
    <s v="-"/>
    <s v="-"/>
    <s v="https://www.bseindia.com/xml-data/corpfiling/AttachLive/49a5a4d4-6865-4995-ade9-c41789a5390f.pdf"/>
  </r>
  <r>
    <d v="2021-07-19T00:00:00"/>
    <s v="-"/>
    <s v="Gamaleya Research Institute"/>
    <x v="2"/>
    <x v="104"/>
    <s v="-"/>
    <x v="1"/>
    <x v="2"/>
    <x v="0"/>
    <s v="Sputnik V"/>
    <x v="16"/>
    <s v="WPR"/>
    <x v="1"/>
    <s v="n/a"/>
    <s v="n/a"/>
    <s v="-"/>
    <s v="-"/>
    <s v="-"/>
    <s v="-"/>
    <s v="https://rdif.ru/Eng_fullNews/6681/"/>
  </r>
  <r>
    <d v="2021-07-19T00:00:00"/>
    <s v="-"/>
    <s v="Gamaleya Research Institute"/>
    <x v="2"/>
    <x v="69"/>
    <s v="-"/>
    <x v="1"/>
    <x v="2"/>
    <x v="0"/>
    <s v="Sputnik V"/>
    <x v="41"/>
    <s v="EUR"/>
    <x v="5"/>
    <s v="n/a"/>
    <s v="n/a"/>
    <s v="-"/>
    <s v="-"/>
    <s v="-"/>
    <s v="-"/>
    <s v="https://tass.com/society/1297303"/>
  </r>
  <r>
    <d v="2021-07-19T00:00:00"/>
    <s v="-"/>
    <s v="Gamaleya Research Institute"/>
    <x v="2"/>
    <x v="105"/>
    <s v="-"/>
    <x v="1"/>
    <x v="2"/>
    <x v="0"/>
    <s v="Sputnik V"/>
    <x v="51"/>
    <s v="EMR"/>
    <x v="6"/>
    <s v="n/a"/>
    <s v="n/a"/>
    <s v="-"/>
    <s v="-"/>
    <s v="-"/>
    <s v="-"/>
    <s v="https://tass.com/economy/1296181"/>
  </r>
  <r>
    <d v="2021-07-19T00:00:00"/>
    <s v="-"/>
    <s v="Gamaleya Research Institute"/>
    <x v="2"/>
    <x v="106"/>
    <s v="-"/>
    <x v="1"/>
    <x v="2"/>
    <x v="0"/>
    <s v="Sputnik V"/>
    <x v="8"/>
    <s v="SEAR"/>
    <x v="1"/>
    <s v="n/a"/>
    <s v="n/a"/>
    <s v="-"/>
    <s v="-"/>
    <s v="-"/>
    <s v="-"/>
    <s v="https://rdif.ru/Eng_fullNews/6537/"/>
  </r>
  <r>
    <d v="2021-07-19T00:00:00"/>
    <s v="-"/>
    <s v="Gamaleya Research Institute"/>
    <x v="2"/>
    <x v="107"/>
    <s v="-"/>
    <x v="1"/>
    <x v="2"/>
    <x v="0"/>
    <s v="Sputnik V"/>
    <x v="49"/>
    <s v="EUR"/>
    <x v="5"/>
    <s v="n/a"/>
    <s v="n/a"/>
    <s v="-"/>
    <s v="-"/>
    <s v="-"/>
    <s v="-"/>
    <s v="https://rdif.ru/Eng_fullNews/6751/"/>
  </r>
  <r>
    <d v="2021-07-19T00:00:00"/>
    <s v="-"/>
    <s v="Gamaleya Research Institute"/>
    <x v="2"/>
    <x v="19"/>
    <s v="-"/>
    <x v="1"/>
    <x v="2"/>
    <x v="0"/>
    <s v="Sputnik V"/>
    <x v="19"/>
    <s v="EMR"/>
    <x v="6"/>
    <s v="n/a"/>
    <s v="n/a"/>
    <s v="-"/>
    <s v="-"/>
    <s v="-"/>
    <s v="-"/>
    <s v="https://www.prnewswire.com/news-releases/rdif-celebro-una-reunion-del-consejo-internacional-de-expertos-con-la-participacion-del-presidente-ruso-vladimir-putin-con-ocasion-del-spief-2021-855796995.html"/>
  </r>
  <r>
    <d v="2021-07-19T00:00:00"/>
    <s v="-"/>
    <s v="Gamaleya Research Institute"/>
    <x v="2"/>
    <x v="108"/>
    <s v="-"/>
    <x v="1"/>
    <x v="2"/>
    <x v="0"/>
    <s v="Sputnik V"/>
    <x v="52"/>
    <s v="EMR"/>
    <x v="6"/>
    <s v="n/a"/>
    <s v="n/a"/>
    <s v="-"/>
    <s v="-"/>
    <s v="-"/>
    <s v="-"/>
    <s v="https://rdif.ru/Eng_fullNews/6865/"/>
  </r>
  <r>
    <d v="2021-07-19T00:00:00"/>
    <s v="-"/>
    <s v="Livzon Pharmaceutical"/>
    <x v="2"/>
    <x v="109"/>
    <s v="-"/>
    <x v="1"/>
    <x v="2"/>
    <x v="0"/>
    <s v="V-01"/>
    <x v="39"/>
    <s v="EMR"/>
    <x v="6"/>
    <s v="n/a"/>
    <s v="n/a"/>
    <s v="-"/>
    <s v="-"/>
    <s v="-"/>
    <s v="-"/>
    <s v="https://www.arabnews.pk/node/1836216/pakistan"/>
  </r>
  <r>
    <d v="2021-07-19T00:00:00"/>
    <s v="-"/>
    <s v="AstraZeneca"/>
    <x v="2"/>
    <x v="110"/>
    <s v="-"/>
    <x v="1"/>
    <x v="2"/>
    <x v="0"/>
    <s v="Vaxzevria"/>
    <x v="47"/>
    <s v="AMR"/>
    <x v="4"/>
    <s v="n/a"/>
    <s v="n/a"/>
    <s v="-"/>
    <s v="-"/>
    <s v="-"/>
    <s v="-"/>
    <s v="https://www.gob.mx/sre/prensa/mexico-highlights-its-vision-of-international-solidarity-to-combat-the-pandemic"/>
  </r>
  <r>
    <d v="2021-07-19T00:00:00"/>
    <s v="-"/>
    <s v="AstraZeneca"/>
    <x v="2"/>
    <x v="111"/>
    <s v="-"/>
    <x v="1"/>
    <x v="2"/>
    <x v="0"/>
    <s v="Vaxzevria"/>
    <x v="16"/>
    <s v="WPR"/>
    <x v="1"/>
    <s v="n/a"/>
    <s v="n/a"/>
    <s v="-"/>
    <s v="-"/>
    <s v="-"/>
    <s v="-"/>
    <s v="http://www.biokangtai.com/news/150.html"/>
  </r>
  <r>
    <d v="2021-07-19T00:00:00"/>
    <s v="-"/>
    <s v="AstraZeneca"/>
    <x v="2"/>
    <x v="112"/>
    <s v="-"/>
    <x v="1"/>
    <x v="2"/>
    <x v="0"/>
    <s v="Vaxzevria"/>
    <x v="10"/>
    <s v="AUS"/>
    <x v="2"/>
    <s v="n/a"/>
    <s v="n/a"/>
    <s v="-"/>
    <s v="-"/>
    <s v="-"/>
    <s v="-"/>
    <s v="https://www.csl.com/news/2020/20201108-csl-commences-manufacturing-of-university-of-oxford-astrazeneca-vaccine-candidate"/>
  </r>
  <r>
    <d v="2021-07-19T00:00:00"/>
    <s v="-"/>
    <s v="AstraZeneca"/>
    <x v="2"/>
    <x v="113"/>
    <s v="-"/>
    <x v="1"/>
    <x v="2"/>
    <x v="0"/>
    <s v="Vaxzevria"/>
    <x v="46"/>
    <s v="WPR"/>
    <x v="1"/>
    <s v="n/a"/>
    <s v="n/a"/>
    <s v="-"/>
    <s v="-"/>
    <s v="-"/>
    <s v="-"/>
    <s v="https://asia.nikkei.com/Spotlight/Coronavirus/Japan-to-produce-90m-doses-of-AstraZeneca-COVID-19-vaccine"/>
  </r>
  <r>
    <d v="2021-07-19T00:00:00"/>
    <s v="-"/>
    <s v="AstraZeneca"/>
    <x v="2"/>
    <x v="114"/>
    <s v="-"/>
    <x v="1"/>
    <x v="2"/>
    <x v="0"/>
    <s v="Vaxzevria"/>
    <x v="40"/>
    <s v="AMR"/>
    <x v="4"/>
    <s v="n/a"/>
    <s v="n/a"/>
    <s v="-"/>
    <s v="-"/>
    <s v="-"/>
    <s v="-"/>
    <s v="https://www.mabxience.com/mabxience-enters-into-an-agreement-with-astrazeneca-to-produce-covid-19-vaccine/"/>
  </r>
  <r>
    <d v="2021-07-19T00:00:00"/>
    <s v="-"/>
    <s v="AstraZeneca"/>
    <x v="2"/>
    <x v="101"/>
    <s v="-"/>
    <x v="1"/>
    <x v="2"/>
    <x v="0"/>
    <s v="Vaxzevria"/>
    <x v="18"/>
    <s v="EUR"/>
    <x v="5"/>
    <s v="n/a"/>
    <s v="n/a"/>
    <s v="-"/>
    <s v="-"/>
    <s v="-"/>
    <s v="-"/>
    <s v="https://www.reuters.com/article/us-health-coronavirus-cyber-russia-vacci-idUSKCN24I1XF"/>
  </r>
  <r>
    <d v="2021-07-19T00:00:00"/>
    <s v="-"/>
    <s v="AstraZeneca"/>
    <x v="2"/>
    <x v="74"/>
    <s v="-"/>
    <x v="1"/>
    <x v="2"/>
    <x v="0"/>
    <s v="Vaxzevria"/>
    <x v="8"/>
    <s v="SEAR"/>
    <x v="1"/>
    <s v="n/a"/>
    <s v="n/a"/>
    <s v="-"/>
    <s v="-"/>
    <s v="-"/>
    <s v="-"/>
    <s v="https://www.astrazeneca.com/media-centre/articles/2020/astrazeneca-takes-next-steps-towards-broad-and-equitable-access-to-oxford-universitys-potential-covid-19-vaccine.html"/>
  </r>
  <r>
    <d v="2021-07-19T00:00:00"/>
    <s v="-"/>
    <s v="AstraZeneca"/>
    <x v="2"/>
    <x v="115"/>
    <s v="-"/>
    <x v="1"/>
    <x v="2"/>
    <x v="0"/>
    <s v="Vaxzevria"/>
    <x v="53"/>
    <s v="SEAR"/>
    <x v="1"/>
    <s v="n/a"/>
    <s v="n/a"/>
    <s v="-"/>
    <s v="-"/>
    <s v="-"/>
    <s v="-"/>
    <s v="https://www.voanews.com/covid-19-pandemic/thai-firm-joins-astrazeneca-make-covid-19-vaccine-southeast-asia"/>
  </r>
  <r>
    <d v="2021-07-21T00:00:00"/>
    <s v="-"/>
    <s v="Janssen Pharmaceuticals"/>
    <x v="2"/>
    <x v="116"/>
    <s v="-"/>
    <x v="1"/>
    <x v="4"/>
    <x v="0"/>
    <s v="Ad26.COV 2.S"/>
    <x v="28"/>
    <s v="EUR"/>
    <x v="5"/>
    <s v="n/a"/>
    <s v="n/a"/>
    <s v="-"/>
    <s v="-"/>
    <s v="-"/>
    <s v="-"/>
    <s v="https://www.catalent.com/catalent-news/catalent-expands-partnership-with-johnson-johnson-to-significantly-increase-capacity-for-sterile-manufacturing-and-packaging-of-covid-19-vaccine-in-italy/"/>
  </r>
  <r>
    <d v="2021-07-21T00:00:00"/>
    <s v="-"/>
    <s v="Janssen Pharmaceuticals"/>
    <x v="2"/>
    <x v="116"/>
    <s v="-"/>
    <x v="1"/>
    <x v="4"/>
    <x v="0"/>
    <s v="Ad26.COV 2.S"/>
    <x v="23"/>
    <s v="AMR"/>
    <x v="3"/>
    <s v="n/a"/>
    <s v="n/a"/>
    <s v="-"/>
    <s v="-"/>
    <s v="-"/>
    <s v="-"/>
    <s v="https://www.catalent.com/catalent-news/catalent-signs-agreement-with-johnson-johnson-for-lead-covid-19-vaccine-candidate/"/>
  </r>
  <r>
    <d v="2021-07-21T00:00:00"/>
    <s v="-"/>
    <s v="Janssen Pharmaceuticals"/>
    <x v="2"/>
    <x v="117"/>
    <s v="-"/>
    <x v="1"/>
    <x v="4"/>
    <x v="0"/>
    <s v="Ad26.COV 2.S"/>
    <x v="23"/>
    <s v="AMR"/>
    <x v="3"/>
    <s v="n/a"/>
    <s v="n/a"/>
    <s v="-"/>
    <s v="-"/>
    <s v="-"/>
    <s v="-"/>
    <s v="https://investors.emergentbiosolutions.com/news-releases/news-release-details/emergent-biosolutions-signs-five-year-agreement-large-scale-drug"/>
  </r>
  <r>
    <d v="2021-07-21T00:00:00"/>
    <s v="-"/>
    <s v="Janssen Pharmaceuticals"/>
    <x v="2"/>
    <x v="118"/>
    <s v="-"/>
    <x v="1"/>
    <x v="4"/>
    <x v="0"/>
    <s v="Ad26.COV 2.S"/>
    <x v="25"/>
    <s v="EUR"/>
    <x v="5"/>
    <s v="n/a"/>
    <s v="n/a"/>
    <s v="-"/>
    <s v="-"/>
    <s v="-"/>
    <s v="-"/>
    <s v="https://idt-biologika.com/idt-biologika-and-takeda-support-production-of-the-johnson-und-johnson-single-shot-covid-19-vaccine"/>
  </r>
  <r>
    <d v="2021-07-21T00:00:00"/>
    <s v="-"/>
    <s v="Janssen Pharmaceuticals"/>
    <x v="2"/>
    <x v="119"/>
    <s v="-"/>
    <x v="1"/>
    <x v="4"/>
    <x v="0"/>
    <s v="Ad26.COV 2.S"/>
    <x v="23"/>
    <s v="AMR"/>
    <x v="3"/>
    <s v="n/a"/>
    <s v="n/a"/>
    <s v="-"/>
    <s v="-"/>
    <s v="-"/>
    <s v="-"/>
    <s v="https://www.merck.com/news/merck-to-help-produce-johnson-barda-to-provide-merck-with-funding-to-expand-mercks-manufacturing-capacity-for-covid-19-vaccines-and-medicines/"/>
  </r>
  <r>
    <d v="2021-07-21T00:00:00"/>
    <s v="-"/>
    <s v="Janssen Pharmaceuticals"/>
    <x v="2"/>
    <x v="120"/>
    <s v="-"/>
    <x v="1"/>
    <x v="4"/>
    <x v="0"/>
    <s v="Ad26.COV 2.S"/>
    <x v="54"/>
    <s v="EUR"/>
    <x v="5"/>
    <s v="n/a"/>
    <s v="n/a"/>
    <s v="-"/>
    <s v="-"/>
    <s v="-"/>
    <s v="-"/>
    <s v="https://www.reuters.com/article/us-reig-jofre-johnson-johnson-vaccine/spains-reig-jofre-to-manufacture-jjs-covid-19-vaccine-shares-soar-idUSKBN28P0V2"/>
  </r>
  <r>
    <d v="2021-07-21T00:00:00"/>
    <s v="-"/>
    <s v="Janssen Pharmaceuticals"/>
    <x v="2"/>
    <x v="121"/>
    <s v="-"/>
    <x v="1"/>
    <x v="4"/>
    <x v="0"/>
    <s v="Ad26.COV 2.S"/>
    <x v="24"/>
    <s v="EUR"/>
    <x v="5"/>
    <s v="n/a"/>
    <s v="n/a"/>
    <s v="-"/>
    <s v="-"/>
    <s v="-"/>
    <s v="-"/>
    <s v="https://www.sanofi.com/en/media-room/press-releases/2021/2021-02-22-11-40-00-2179318"/>
  </r>
  <r>
    <d v="2021-07-21T00:00:00"/>
    <s v="-"/>
    <s v="Altimmune"/>
    <x v="2"/>
    <x v="122"/>
    <s v="-"/>
    <x v="1"/>
    <x v="4"/>
    <x v="0"/>
    <s v="AdCOVID"/>
    <x v="23"/>
    <s v="AMR"/>
    <x v="3"/>
    <s v="n/a"/>
    <s v="n/a"/>
    <s v="-"/>
    <s v="-"/>
    <s v="-"/>
    <s v="-"/>
    <s v="https://ir.altimmune.com/news-releases/news-release-details/altimmune-adds-lonza-manufacturing-partner-supply-adcovidtm-its"/>
  </r>
  <r>
    <d v="2021-07-21T00:00:00"/>
    <s v="-"/>
    <s v="Altimmune"/>
    <x v="2"/>
    <x v="123"/>
    <s v="-"/>
    <x v="1"/>
    <x v="4"/>
    <x v="0"/>
    <s v="AdCOVID"/>
    <x v="23"/>
    <s v="AMR"/>
    <x v="3"/>
    <s v="n/a"/>
    <s v="n/a"/>
    <s v="-"/>
    <s v="-"/>
    <s v="-"/>
    <s v="-"/>
    <s v="https://ir.altimmune.com/news-releases/news-release-details/altimmune-announces-manufacturing-agreement-vigene-biosciences"/>
  </r>
  <r>
    <d v="2021-07-21T00:00:00"/>
    <s v="-"/>
    <s v="Arcturus Therapeutics"/>
    <x v="2"/>
    <x v="116"/>
    <s v="-"/>
    <x v="1"/>
    <x v="4"/>
    <x v="0"/>
    <s v="ARCT-021"/>
    <x v="23"/>
    <s v="AMR"/>
    <x v="3"/>
    <s v="n/a"/>
    <s v="n/a"/>
    <s v="-"/>
    <s v="-"/>
    <s v="-"/>
    <s v="-"/>
    <s v="https://www.catalent.com/catalent-news/arcturus-therapeutics-and-catalent-announce-partnership-to-manufacture-mrna-based-covid-19-vaccine/"/>
  </r>
  <r>
    <d v="2021-07-21T00:00:00"/>
    <s v="-"/>
    <s v="Arcturus Therapeutics"/>
    <x v="2"/>
    <x v="124"/>
    <s v="-"/>
    <x v="1"/>
    <x v="4"/>
    <x v="0"/>
    <s v="ARCT-021"/>
    <x v="55"/>
    <s v="EUR"/>
    <x v="5"/>
    <s v="n/a"/>
    <s v="n/a"/>
    <s v="-"/>
    <s v="-"/>
    <s v="-"/>
    <s v="-"/>
    <s v="https://ir.arcturusrx.com/news-releases/news-release-details/recipharm-signs-agreement-arcturus-therapeutics-support"/>
  </r>
  <r>
    <d v="2021-07-21T00:00:00"/>
    <s v="-"/>
    <s v="Pfizer BioNTech"/>
    <x v="2"/>
    <x v="125"/>
    <s v="-"/>
    <x v="1"/>
    <x v="4"/>
    <x v="0"/>
    <s v="Comirnaty"/>
    <x v="25"/>
    <s v="EUR"/>
    <x v="5"/>
    <s v="n/a"/>
    <s v="n/a"/>
    <s v="-"/>
    <s v="-"/>
    <s v="-"/>
    <s v="-"/>
    <s v="http://www.agcbio.com/news/agc-biologics-heidelberg-facility-to-further-supply-plasmid-dna-for-covid-19-vaccine"/>
  </r>
  <r>
    <d v="2021-07-21T00:00:00"/>
    <s v="-"/>
    <s v="Pfizer BioNTech"/>
    <x v="2"/>
    <x v="126"/>
    <s v="-"/>
    <x v="1"/>
    <x v="4"/>
    <x v="0"/>
    <s v="Comirnaty"/>
    <x v="25"/>
    <s v="EUR"/>
    <x v="5"/>
    <s v="n/a"/>
    <s v="n/a"/>
    <s v="-"/>
    <s v="-"/>
    <s v="-"/>
    <s v="-"/>
    <s v="https://www.ema.europa.eu/en/news/two-additional-manufacturing-sites-biontechpfizers-covid-19-vaccine"/>
  </r>
  <r>
    <d v="2021-07-21T00:00:00"/>
    <s v="-"/>
    <s v="Pfizer BioNTech"/>
    <x v="2"/>
    <x v="127"/>
    <s v="-"/>
    <x v="1"/>
    <x v="4"/>
    <x v="0"/>
    <s v="Comirnaty"/>
    <x v="24"/>
    <s v="EUR"/>
    <x v="5"/>
    <s v="n/a"/>
    <s v="n/a"/>
    <s v="-"/>
    <s v="-"/>
    <s v="-"/>
    <s v="-"/>
    <s v="https://www.france24.com/en/france/20210407-macron-hails-first-pfizer-vaccines-packaged-on-french-soil"/>
  </r>
  <r>
    <d v="2021-07-21T00:00:00"/>
    <s v="-"/>
    <s v="Pfizer BioNTech"/>
    <x v="2"/>
    <x v="128"/>
    <s v="-"/>
    <x v="1"/>
    <x v="4"/>
    <x v="0"/>
    <s v="Comirnaty"/>
    <x v="23"/>
    <s v="AMR"/>
    <x v="3"/>
    <s v="n/a"/>
    <s v="n/a"/>
    <s v="-"/>
    <s v="-"/>
    <s v="-"/>
    <s v="-"/>
    <s v="https://www.exeleadbiopharma.com/news/exelead-helps-manufacture-pfizer-biontech-covid-19-vaccine"/>
  </r>
  <r>
    <d v="2021-07-21T00:00:00"/>
    <s v="-"/>
    <s v="Pfizer BioNTech"/>
    <x v="2"/>
    <x v="129"/>
    <s v="-"/>
    <x v="1"/>
    <x v="4"/>
    <x v="0"/>
    <s v="Comirnaty"/>
    <x v="56"/>
    <s v="EUR"/>
    <x v="5"/>
    <s v="n/a"/>
    <s v="n/a"/>
    <s v="-"/>
    <s v="-"/>
    <s v="-"/>
    <s v="-"/>
    <s v="https://www.novartis.com/news/media-releases/novartis-signs-initial-agreement-provide-manufacturing-capacity-pfizer-biontech-covid-19-vaccine"/>
  </r>
  <r>
    <d v="2021-07-21T00:00:00"/>
    <s v="-"/>
    <s v="Pfizer BioNTech"/>
    <x v="2"/>
    <x v="121"/>
    <s v="-"/>
    <x v="1"/>
    <x v="4"/>
    <x v="0"/>
    <s v="Comirnaty"/>
    <x v="25"/>
    <s v="EUR"/>
    <x v="5"/>
    <s v="n/a"/>
    <s v="n/a"/>
    <s v="-"/>
    <s v="-"/>
    <s v="-"/>
    <s v="-"/>
    <s v="https://www.sanofi.com/en/media-room/press-releases/2021/2021-01-27-07-30-00"/>
  </r>
  <r>
    <d v="2021-07-21T00:00:00"/>
    <s v="-"/>
    <s v="Pfizer BioNTech"/>
    <x v="2"/>
    <x v="33"/>
    <s v="-"/>
    <x v="1"/>
    <x v="4"/>
    <x v="0"/>
    <s v="Comirnaty"/>
    <x v="25"/>
    <s v="EUR"/>
    <x v="5"/>
    <s v="n/a"/>
    <s v="n/a"/>
    <s v="-"/>
    <s v="-"/>
    <s v="-"/>
    <s v="-"/>
    <s v="https://cen.acs.org/business/outsourcing/Pfizer-Moderna-ready-vaccine-manufacturing/98/i46"/>
  </r>
  <r>
    <d v="2021-07-21T00:00:00"/>
    <s v="-"/>
    <s v="Pfizer BioNTech"/>
    <x v="2"/>
    <x v="130"/>
    <s v="-"/>
    <x v="1"/>
    <x v="4"/>
    <x v="0"/>
    <s v="Comirnaty"/>
    <x v="8"/>
    <s v="SEAR"/>
    <x v="1"/>
    <s v="n/a"/>
    <s v="n/a"/>
    <s v="-"/>
    <s v="-"/>
    <s v="-"/>
    <s v="-"/>
    <s v="https://vav.in/pressrelease/"/>
  </r>
  <r>
    <d v="2021-07-21T00:00:00"/>
    <s v="-"/>
    <s v="Bharat Biotech"/>
    <x v="2"/>
    <x v="131"/>
    <s v="-"/>
    <x v="1"/>
    <x v="4"/>
    <x v="0"/>
    <s v="Covaxin"/>
    <x v="8"/>
    <s v="SEAR"/>
    <x v="1"/>
    <s v="n/a"/>
    <s v="n/a"/>
    <s v="-"/>
    <s v="-"/>
    <s v="-"/>
    <s v="-"/>
    <s v="https://economictimes.indiatimes.com/industry/healthcare/biotech/pharmaceuticals/pact-signed-between-bharat-biotech-gujarat-covid-vaccine-consortium-hester-biosciences/articleshow/83012906.cms?from=mdr"/>
  </r>
  <r>
    <d v="2021-07-21T00:00:00"/>
    <s v="-"/>
    <s v="Bharat Biotech"/>
    <x v="2"/>
    <x v="132"/>
    <s v="-"/>
    <x v="1"/>
    <x v="4"/>
    <x v="0"/>
    <s v="Covaxin"/>
    <x v="23"/>
    <s v="AMR"/>
    <x v="3"/>
    <s v="n/a"/>
    <s v="n/a"/>
    <s v="-"/>
    <s v="-"/>
    <s v="-"/>
    <s v="-"/>
    <s v="https://ir.ocugen.com/news-releases/news-release-details/ocugen-secures-manufacturing-partnership-us-production-covid-19"/>
  </r>
  <r>
    <d v="2021-07-21T00:00:00"/>
    <s v="-"/>
    <s v="Curevac"/>
    <x v="2"/>
    <x v="133"/>
    <s v="-"/>
    <x v="1"/>
    <x v="4"/>
    <x v="0"/>
    <s v="CVnCoV Vaccine"/>
    <x v="25"/>
    <s v="EUR"/>
    <x v="5"/>
    <s v="n/a"/>
    <s v="n/a"/>
    <s v="-"/>
    <s v="-"/>
    <s v="-"/>
    <s v="-"/>
    <s v="https://www.celonic.com/general/celonic-and-curevac-announce-agreement-to-manufacture-over-100-million-doses-of-curevacs-covid-19-vaccine-candidate-cvncov/"/>
  </r>
  <r>
    <d v="2021-07-21T00:00:00"/>
    <s v="-"/>
    <s v="Curevac"/>
    <x v="2"/>
    <x v="134"/>
    <s v="-"/>
    <x v="1"/>
    <x v="4"/>
    <x v="0"/>
    <s v="CVnCoV Vaccine"/>
    <x v="24"/>
    <s v="EUR"/>
    <x v="5"/>
    <s v="n/a"/>
    <s v="n/a"/>
    <s v="-"/>
    <s v="-"/>
    <s v="-"/>
    <s v="-"/>
    <s v="https://www.curevac.com/en/2020/12/09/curevac-and-fareva-sign-agreement-for-fill-finish-manufacturing-of-curevacs-covid-19-vaccine-candidate-cvncov-joint-press-release/"/>
  </r>
  <r>
    <d v="2021-07-21T00:00:00"/>
    <s v="-"/>
    <s v="Curevac"/>
    <x v="2"/>
    <x v="129"/>
    <s v="-"/>
    <x v="1"/>
    <x v="4"/>
    <x v="0"/>
    <s v="CVnCoV Vaccine"/>
    <x v="27"/>
    <s v="EUR"/>
    <x v="5"/>
    <s v="n/a"/>
    <s v="n/a"/>
    <s v="-"/>
    <s v="-"/>
    <s v="-"/>
    <s v="-"/>
    <s v="https://www.novartis.com/news/media-releases/novartis-signs-initial-agreement-curevac-manufacture-covid-19-vaccine-candidate"/>
  </r>
  <r>
    <d v="2021-07-21T00:00:00"/>
    <s v="-"/>
    <s v="Curevac"/>
    <x v="2"/>
    <x v="40"/>
    <s v="-"/>
    <x v="1"/>
    <x v="4"/>
    <x v="0"/>
    <s v="CVnCoV Vaccine"/>
    <x v="25"/>
    <s v="EUR"/>
    <x v="5"/>
    <s v="n/a"/>
    <s v="n/a"/>
    <s v="-"/>
    <s v="-"/>
    <s v="-"/>
    <s v="-"/>
    <s v="https://www.rentschler-biopharma.com/news/press-releases-and-announcements/detail/view/curevac-and-rentschler-biopharma-ramp-up-manufacturing-of-covid-19-vaccine-cvncov/"/>
  </r>
  <r>
    <d v="2021-07-21T00:00:00"/>
    <s v="-"/>
    <s v="Genexine"/>
    <x v="2"/>
    <x v="135"/>
    <s v="-"/>
    <x v="1"/>
    <x v="4"/>
    <x v="0"/>
    <s v="GX-19"/>
    <x v="20"/>
    <s v="WPR"/>
    <x v="1"/>
    <s v="n/a"/>
    <s v="n/a"/>
    <s v="-"/>
    <s v="-"/>
    <s v="-"/>
    <s v="-"/>
    <s v="https://www.reuters.com/article/health-coronavirus-southkorea-vaccine/skoreas-genexine-signs-covid-19-vaccine-candidate-manufacturing-deal-with-hanmi-idUSL3N2N50XZ"/>
  </r>
  <r>
    <d v="2021-07-21T00:00:00"/>
    <s v="-"/>
    <s v="Inovio Pharmaceuticals"/>
    <x v="2"/>
    <x v="136"/>
    <s v="-"/>
    <x v="1"/>
    <x v="4"/>
    <x v="0"/>
    <s v="INO-4800"/>
    <x v="57"/>
    <s v="EUR"/>
    <x v="5"/>
    <s v="n/a"/>
    <s v="n/a"/>
    <s v="-"/>
    <s v="-"/>
    <s v="-"/>
    <s v="-"/>
    <s v="https://www.eurogentec.com/en/news/41_kaneka-eurogentec-will-manufacture-inovios-dna-vaccine-candidate-against-covid-19"/>
  </r>
  <r>
    <d v="2021-07-21T00:00:00"/>
    <s v="-"/>
    <s v="Inovio Pharmaceuticals"/>
    <x v="2"/>
    <x v="137"/>
    <s v="-"/>
    <x v="1"/>
    <x v="4"/>
    <x v="0"/>
    <s v="INO-4800"/>
    <x v="23"/>
    <s v="AMR"/>
    <x v="3"/>
    <s v="n/a"/>
    <s v="n/a"/>
    <s v="-"/>
    <s v="-"/>
    <s v="-"/>
    <s v="-"/>
    <s v="http://ir.inovio.com/news-releases/news-releases-details/2020/Ology-Bioservices-Inovio-Partner-To-Manufacture-COVID-19-DNA-Vaccine-With-119-Million-Department-of-Defense-Grant/default.aspx"/>
  </r>
  <r>
    <d v="2021-07-21T00:00:00"/>
    <s v="-"/>
    <s v="Inovio Pharmaceuticals"/>
    <x v="2"/>
    <x v="138"/>
    <s v="-"/>
    <x v="1"/>
    <x v="4"/>
    <x v="0"/>
    <s v="INO-4800"/>
    <x v="25"/>
    <s v="EUR"/>
    <x v="5"/>
    <s v="n/a"/>
    <s v="n/a"/>
    <s v="-"/>
    <s v="-"/>
    <s v="-"/>
    <s v="-"/>
    <s v="https://www.richter.hu/en-US/richter-group/subsidiaries/Pages/Richter-Helm.aspx"/>
  </r>
  <r>
    <d v="2021-07-21T00:00:00"/>
    <s v="-"/>
    <s v="Inovio Pharmaceuticals"/>
    <x v="2"/>
    <x v="41"/>
    <s v="-"/>
    <x v="1"/>
    <x v="4"/>
    <x v="0"/>
    <s v="INO-4800"/>
    <x v="23"/>
    <s v="AMR"/>
    <x v="3"/>
    <s v="n/a"/>
    <s v="n/a"/>
    <s v="-"/>
    <s v="-"/>
    <s v="-"/>
    <s v="-"/>
    <s v="http://ir.inovio.com/news-releases/news-releases-details/2020/INOVIO-Adds-Thermo-Fisher-Scientific-To-Global-Manufacturing-Consortium/default.aspx"/>
  </r>
  <r>
    <d v="2021-07-21T00:00:00"/>
    <s v="-"/>
    <s v="Moderna"/>
    <x v="2"/>
    <x v="139"/>
    <s v="-"/>
    <x v="1"/>
    <x v="4"/>
    <x v="0"/>
    <s v="mRNA-1273"/>
    <x v="23"/>
    <s v="AMR"/>
    <x v="3"/>
    <s v="n/a"/>
    <s v="n/a"/>
    <s v="-"/>
    <s v="-"/>
    <s v="-"/>
    <s v="-"/>
    <s v="https://www.businesswire.com/news/home/20210524005254/en/Moderna-and-Aldevron-Announce-Expanded-Partnership-for-mRNA-Vaccine-and-Therapeutic-Pipeline/"/>
  </r>
  <r>
    <d v="2021-07-21T00:00:00"/>
    <s v="-"/>
    <s v="Moderna"/>
    <x v="2"/>
    <x v="35"/>
    <s v="-"/>
    <x v="1"/>
    <x v="4"/>
    <x v="0"/>
    <s v="mRNA-1273"/>
    <x v="23"/>
    <s v="AMR"/>
    <x v="3"/>
    <s v="n/a"/>
    <s v="n/a"/>
    <s v="-"/>
    <s v="-"/>
    <s v="-"/>
    <s v="-"/>
    <s v="https://www.pharmaceutical-technology.com/projects/moderna-therapeutics-clinical-manufacturing-facility-norwood-massachusetts/"/>
  </r>
  <r>
    <d v="2021-07-21T00:00:00"/>
    <s v="-"/>
    <s v="Moderna"/>
    <x v="2"/>
    <x v="116"/>
    <s v="-"/>
    <x v="1"/>
    <x v="4"/>
    <x v="0"/>
    <s v="mRNA-1273"/>
    <x v="23"/>
    <s v="AMR"/>
    <x v="3"/>
    <s v="n/a"/>
    <s v="n/a"/>
    <s v="-"/>
    <s v="-"/>
    <s v="-"/>
    <s v="-"/>
    <s v="https://investors.modernatx.com/news-releases/news-release-details/moderna-and-catalent-announce-collaboration-fill-finish"/>
  </r>
  <r>
    <d v="2021-07-21T00:00:00"/>
    <s v="-"/>
    <s v="Moderna"/>
    <x v="2"/>
    <x v="122"/>
    <s v="-"/>
    <x v="1"/>
    <x v="4"/>
    <x v="0"/>
    <s v="mRNA-1273"/>
    <x v="56"/>
    <s v="EUR"/>
    <x v="5"/>
    <s v="n/a"/>
    <s v="n/a"/>
    <s v="-"/>
    <s v="-"/>
    <s v="-"/>
    <s v="-"/>
    <s v="https://investors.modernatx.com/news-releases/news-release-details/moderna-and-lonza-announce-worldwide-strategic-collaboration"/>
  </r>
  <r>
    <d v="2021-07-21T00:00:00"/>
    <s v="-"/>
    <s v="Moderna"/>
    <x v="2"/>
    <x v="122"/>
    <s v="-"/>
    <x v="1"/>
    <x v="4"/>
    <x v="0"/>
    <s v="mRNA-1273"/>
    <x v="58"/>
    <s v="EUR"/>
    <x v="5"/>
    <s v="n/a"/>
    <s v="n/a"/>
    <s v="-"/>
    <s v="-"/>
    <s v="-"/>
    <s v="-"/>
    <s v="https://investors.modernatx.com/news-releases/news-release-details/moderna-announces-new-drug-substance-production-agreement-lonza"/>
  </r>
  <r>
    <d v="2021-07-21T00:00:00"/>
    <s v="-"/>
    <s v="Moderna"/>
    <x v="2"/>
    <x v="122"/>
    <s v="-"/>
    <x v="1"/>
    <x v="4"/>
    <x v="0"/>
    <s v="mRNA-1273"/>
    <x v="23"/>
    <s v="AMR"/>
    <x v="3"/>
    <s v="n/a"/>
    <s v="n/a"/>
    <s v="-"/>
    <s v="-"/>
    <s v="-"/>
    <s v="-"/>
    <s v="https://investors.modernatx.com/news-releases/news-release-details/moderna-and-lonza-announce-worldwide-strategic-collaboration"/>
  </r>
  <r>
    <d v="2021-07-21T00:00:00"/>
    <s v="-"/>
    <s v="Moderna"/>
    <x v="2"/>
    <x v="124"/>
    <s v="-"/>
    <x v="1"/>
    <x v="4"/>
    <x v="0"/>
    <s v="mRNA-1273"/>
    <x v="24"/>
    <s v="EUR"/>
    <x v="5"/>
    <s v="n/a"/>
    <s v="n/a"/>
    <s v="-"/>
    <s v="-"/>
    <s v="-"/>
    <s v="-"/>
    <s v="https://www.recipharm.com/press/recipharm-announces-signature-letter-intent-aseptic-fill-finish-manufacturing-moderna%E2%80%99s-covid"/>
  </r>
  <r>
    <d v="2021-07-21T00:00:00"/>
    <s v="-"/>
    <s v="Moderna"/>
    <x v="2"/>
    <x v="140"/>
    <s v="-"/>
    <x v="1"/>
    <x v="4"/>
    <x v="0"/>
    <s v="mRNA-1273"/>
    <x v="54"/>
    <s v="EUR"/>
    <x v="5"/>
    <s v="n/a"/>
    <s v="n/a"/>
    <s v="-"/>
    <s v="-"/>
    <s v="-"/>
    <s v="-"/>
    <s v="https://www.reuters.com/business/healthcare-pharmaceuticals/rovi-make-active-agents-moderna-covid-19-vaccine-2021-04-12/"/>
  </r>
  <r>
    <d v="2021-07-21T00:00:00"/>
    <s v="-"/>
    <s v="Moderna"/>
    <x v="2"/>
    <x v="141"/>
    <s v="-"/>
    <x v="1"/>
    <x v="4"/>
    <x v="0"/>
    <s v="mRNA-1273"/>
    <x v="20"/>
    <s v="WPR"/>
    <x v="1"/>
    <s v="n/a"/>
    <s v="n/a"/>
    <s v="-"/>
    <s v="-"/>
    <s v="-"/>
    <s v="-"/>
    <s v="https://www.businesswire.com/news/home/20210522005008/en/Moderna-and-Samsung-Biologics-Announce-Agreement-for-Fill-Finish-Manufacturing-of-Moderna%E2%80%99s-COVID-19-Vaccine/"/>
  </r>
  <r>
    <d v="2021-07-21T00:00:00"/>
    <s v="-"/>
    <s v="Moderna"/>
    <x v="2"/>
    <x v="121"/>
    <s v="-"/>
    <x v="1"/>
    <x v="4"/>
    <x v="0"/>
    <s v="mRNA-1273"/>
    <x v="23"/>
    <s v="AMR"/>
    <x v="3"/>
    <s v="n/a"/>
    <s v="n/a"/>
    <s v="-"/>
    <s v="-"/>
    <s v="-"/>
    <s v="-"/>
    <s v="https://investors.modernatx.com/news-releases/news-release-details/moderna-announces-agreement-sanofi-fillfinish-manufacturing"/>
  </r>
  <r>
    <d v="2021-07-21T00:00:00"/>
    <s v="-"/>
    <s v="Moderna"/>
    <x v="2"/>
    <x v="41"/>
    <s v="-"/>
    <x v="1"/>
    <x v="4"/>
    <x v="0"/>
    <s v="mRNA-1273"/>
    <x v="23"/>
    <s v="AMR"/>
    <x v="3"/>
    <s v="n/a"/>
    <s v="n/a"/>
    <s v="-"/>
    <s v="-"/>
    <s v="-"/>
    <s v="-"/>
    <s v="https://investors.modernatx.com/news-releases/news-release-details/moderna-announces-agreement-thermo-fisher-scientific-fillfinish"/>
  </r>
  <r>
    <d v="2021-07-21T00:00:00"/>
    <s v="-"/>
    <s v="Moderna"/>
    <x v="2"/>
    <x v="130"/>
    <s v="-"/>
    <x v="1"/>
    <x v="4"/>
    <x v="0"/>
    <s v="mRNA-1273"/>
    <x v="8"/>
    <s v="SEAR"/>
    <x v="1"/>
    <s v="n/a"/>
    <s v="n/a"/>
    <s v="-"/>
    <s v="-"/>
    <s v="-"/>
    <s v="-"/>
    <s v="https://vav.in/pressrelease/"/>
  </r>
  <r>
    <d v="2021-07-21T00:00:00"/>
    <s v="-"/>
    <s v="Novavax"/>
    <x v="2"/>
    <x v="125"/>
    <s v="-"/>
    <x v="1"/>
    <x v="4"/>
    <x v="0"/>
    <s v="NVX‑CoV2373"/>
    <x v="59"/>
    <s v="EUR"/>
    <x v="5"/>
    <s v="n/a"/>
    <s v="n/a"/>
    <s v="-"/>
    <s v="-"/>
    <s v="-"/>
    <s v="-"/>
    <s v="http://www.agcbio.com/resource-center/news/novavax-selects-agc-biologics-to-manufacture-matrix-m-adjuvant-for-novel-covid-19-vaccine"/>
  </r>
  <r>
    <d v="2021-07-21T00:00:00"/>
    <s v="-"/>
    <s v="Novavax"/>
    <x v="2"/>
    <x v="35"/>
    <s v="-"/>
    <x v="1"/>
    <x v="4"/>
    <x v="0"/>
    <s v="NVX‑CoV2373"/>
    <x v="25"/>
    <s v="EUR"/>
    <x v="5"/>
    <s v="n/a"/>
    <s v="n/a"/>
    <s v="-"/>
    <s v="-"/>
    <s v="-"/>
    <s v="-"/>
    <s v="https://www.baxterbiopharmasolutions.com/pdf/Baxter%20BPS%20Announces%20Sterile%20Manufacturing%20Agreement%20(002).pdf"/>
  </r>
  <r>
    <d v="2021-07-21T00:00:00"/>
    <s v="-"/>
    <s v="Novavax"/>
    <x v="2"/>
    <x v="142"/>
    <s v="-"/>
    <x v="1"/>
    <x v="4"/>
    <x v="0"/>
    <s v="NVX‑CoV2373"/>
    <x v="54"/>
    <s v="EUR"/>
    <x v="5"/>
    <s v="n/a"/>
    <s v="n/a"/>
    <s v="-"/>
    <s v="-"/>
    <s v="-"/>
    <s v="-"/>
    <s v="http://ir.novavax.com/news-releases/news-release-details/novavax-announces-covid-19-vaccine-manufacturing-agreement-serum"/>
  </r>
  <r>
    <d v="2021-07-21T00:00:00"/>
    <s v="-"/>
    <s v="Novavax"/>
    <x v="2"/>
    <x v="143"/>
    <s v="-"/>
    <x v="1"/>
    <x v="4"/>
    <x v="0"/>
    <s v="NVX‑CoV2373"/>
    <x v="23"/>
    <s v="AMR"/>
    <x v="3"/>
    <s v="n/a"/>
    <s v="n/a"/>
    <s v="-"/>
    <s v="-"/>
    <s v="-"/>
    <s v="-"/>
    <s v="https://investor.endo.com/news-releases/news-release-details/endo-announces-fill-finish-manufacturing-and-services-agreement"/>
  </r>
  <r>
    <d v="2021-07-21T00:00:00"/>
    <s v="-"/>
    <s v="Novavax"/>
    <x v="2"/>
    <x v="144"/>
    <s v="-"/>
    <x v="1"/>
    <x v="4"/>
    <x v="0"/>
    <s v="NVX‑CoV2373"/>
    <x v="26"/>
    <s v="EUR"/>
    <x v="5"/>
    <s v="n/a"/>
    <s v="n/a"/>
    <s v="-"/>
    <s v="-"/>
    <s v="-"/>
    <s v="-"/>
    <s v="https://www.fujifilm.com/us/en/news/healthcare/FDBK-Novavax_Manufacturing"/>
  </r>
  <r>
    <d v="2021-07-21T00:00:00"/>
    <s v="-"/>
    <s v="Novavax"/>
    <x v="2"/>
    <x v="144"/>
    <s v="-"/>
    <x v="1"/>
    <x v="4"/>
    <x v="0"/>
    <s v="NVX‑CoV2373"/>
    <x v="23"/>
    <s v="AMR"/>
    <x v="3"/>
    <s v="n/a"/>
    <s v="n/a"/>
    <s v="-"/>
    <s v="-"/>
    <s v="-"/>
    <s v="-"/>
    <s v="http://ir.novavax.com/news-releases/news-release-details/novavax-announces-covid-19-vaccine-manufacturing-agreement-serum"/>
  </r>
  <r>
    <d v="2021-07-21T00:00:00"/>
    <s v="-"/>
    <s v="Novavax"/>
    <x v="2"/>
    <x v="145"/>
    <s v="-"/>
    <x v="1"/>
    <x v="4"/>
    <x v="0"/>
    <s v="NVX‑CoV2373"/>
    <x v="26"/>
    <s v="EUR"/>
    <x v="5"/>
    <s v="n/a"/>
    <s v="n/a"/>
    <s v="-"/>
    <s v="-"/>
    <s v="-"/>
    <s v="-"/>
    <s v="https://ir.novavax.com/news-releases/news-release-details/gsk-support-manufacture-novavax-covid-19-vaccine"/>
  </r>
  <r>
    <d v="2021-07-21T00:00:00"/>
    <s v="-"/>
    <s v="Novavax"/>
    <x v="2"/>
    <x v="146"/>
    <s v="-"/>
    <x v="1"/>
    <x v="4"/>
    <x v="0"/>
    <s v="NVX‑CoV2373"/>
    <x v="59"/>
    <s v="EUR"/>
    <x v="5"/>
    <s v="n/a"/>
    <s v="n/a"/>
    <s v="-"/>
    <s v="-"/>
    <s v="-"/>
    <s v="-"/>
    <s v="https://www.polypeptide.com/wp-content/uploads/2020/06/Press-Release-PolyPeptide-Novavax-Matrix-Adjuvant_2020-06-04.pdf"/>
  </r>
  <r>
    <d v="2021-07-21T00:00:00"/>
    <s v="-"/>
    <s v="Novavax"/>
    <x v="2"/>
    <x v="147"/>
    <s v="-"/>
    <x v="1"/>
    <x v="4"/>
    <x v="0"/>
    <s v="NVX‑CoV2373"/>
    <x v="20"/>
    <s v="WPR"/>
    <x v="1"/>
    <s v="n/a"/>
    <s v="n/a"/>
    <s v="-"/>
    <s v="-"/>
    <s v="-"/>
    <s v="-"/>
    <s v="http://ir.novavax.com/news-releases/news-release-details/novavax-announces-covid-19-vaccine-manufacturing-agreement-serum"/>
  </r>
  <r>
    <d v="2021-07-21T00:00:00"/>
    <s v="-"/>
    <s v="Translate Bio"/>
    <x v="2"/>
    <x v="148"/>
    <s v="-"/>
    <x v="1"/>
    <x v="4"/>
    <x v="0"/>
    <s v="Sanofi/TranslateBio Vaccine"/>
    <x v="46"/>
    <s v="WPR"/>
    <x v="1"/>
    <s v="n/a"/>
    <s v="n/a"/>
    <s v="-"/>
    <s v="-"/>
    <s v="-"/>
    <s v="-"/>
    <s v="https://bioprocessintl.com/bioprocess-insider/facilities-capacity/sanofi-sets-out-covid-19-vaccine-scale-out-plans-for-protein-and-mrna-candidates/"/>
  </r>
  <r>
    <d v="2021-07-21T00:00:00"/>
    <s v="-"/>
    <s v="Sanofi"/>
    <x v="2"/>
    <x v="148"/>
    <s v="-"/>
    <x v="1"/>
    <x v="4"/>
    <x v="0"/>
    <s v="Sanofi/TranslateBio Vaccine"/>
    <x v="46"/>
    <s v="WPR"/>
    <x v="1"/>
    <s v="n/a"/>
    <s v="n/a"/>
    <s v="-"/>
    <s v="-"/>
    <s v="-"/>
    <s v="-"/>
    <s v="https://bioprocessintl.com/bioprocess-insider/facilities-capacity/sanofi-sets-out-covid-19-vaccine-scale-out-plans-for-protein-and-mrna-candidates/"/>
  </r>
  <r>
    <d v="2021-07-21T00:00:00"/>
    <s v="-"/>
    <s v="Gamaleya Research Institute"/>
    <x v="2"/>
    <x v="149"/>
    <s v="-"/>
    <x v="1"/>
    <x v="4"/>
    <x v="0"/>
    <s v="Sputnik V"/>
    <x v="18"/>
    <s v="EUR"/>
    <x v="5"/>
    <s v="n/a"/>
    <s v="n/a"/>
    <s v="-"/>
    <s v="-"/>
    <s v="-"/>
    <s v="-"/>
    <s v="https://sistema.com/press/pressreleases/the-world-s-first-coronavirus-vaccine-will-be-produced-by-sistema-s-pharmaceutical-plant-"/>
  </r>
  <r>
    <d v="2021-07-21T00:00:00"/>
    <s v="-"/>
    <s v="Gamaleya Research Institute"/>
    <x v="2"/>
    <x v="150"/>
    <s v="-"/>
    <x v="1"/>
    <x v="4"/>
    <x v="0"/>
    <s v="Sputnik V"/>
    <x v="18"/>
    <s v="EUR"/>
    <x v="5"/>
    <s v="n/a"/>
    <s v="n/a"/>
    <s v="-"/>
    <s v="-"/>
    <s v="-"/>
    <s v="-"/>
    <s v="https://www.eurekalert.org/pub_releases/2020-09/b-bwp092420.php"/>
  </r>
  <r>
    <d v="2021-07-21T00:00:00"/>
    <s v="-"/>
    <s v="Gamaleya Research Institute"/>
    <x v="2"/>
    <x v="151"/>
    <s v="-"/>
    <x v="1"/>
    <x v="4"/>
    <x v="0"/>
    <s v="Sputnik V"/>
    <x v="8"/>
    <s v="SEAR"/>
    <x v="1"/>
    <s v="n/a"/>
    <s v="n/a"/>
    <s v="-"/>
    <s v="-"/>
    <s v="-"/>
    <s v="-"/>
    <s v="https://rdif.ru/Eng_fullNews/6531/"/>
  </r>
  <r>
    <d v="2021-07-21T00:00:00"/>
    <s v="-"/>
    <s v="Oragenics"/>
    <x v="2"/>
    <x v="152"/>
    <s v="-"/>
    <x v="1"/>
    <x v="4"/>
    <x v="0"/>
    <s v="TerraCoV2"/>
    <x v="23"/>
    <s v="AMR"/>
    <x v="3"/>
    <s v="n/a"/>
    <s v="n/a"/>
    <s v="-"/>
    <s v="-"/>
    <s v="-"/>
    <s v="-"/>
    <s v="https://www.oragenics.com/news-media/press-releases/detail/110/oragenics-signs-process-development-and-manufacturing"/>
  </r>
  <r>
    <d v="2021-07-21T00:00:00"/>
    <s v="-"/>
    <s v="AstraZeneca"/>
    <x v="2"/>
    <x v="153"/>
    <s v="-"/>
    <x v="1"/>
    <x v="4"/>
    <x v="0"/>
    <s v="Vaxzevria"/>
    <x v="57"/>
    <s v="EUR"/>
    <x v="5"/>
    <s v="n/a"/>
    <s v="n/a"/>
    <s v="-"/>
    <s v="-"/>
    <s v="-"/>
    <s v="-"/>
    <s v="https://ajibio-pharma.com/news-post/ajinomoto-bio-pharma-services-expands-manufacturing-agreement-with-astrazeneca-to-include-drug-product-manufacturing/"/>
  </r>
  <r>
    <d v="2021-07-21T00:00:00"/>
    <s v="-"/>
    <s v="AstraZeneca"/>
    <x v="2"/>
    <x v="153"/>
    <s v="-"/>
    <x v="1"/>
    <x v="4"/>
    <x v="0"/>
    <s v="Vaxzevria"/>
    <x v="23"/>
    <s v="AMR"/>
    <x v="3"/>
    <s v="n/a"/>
    <s v="n/a"/>
    <s v="-"/>
    <s v="-"/>
    <s v="-"/>
    <s v="-"/>
    <s v="https://ajibio-pharma.com/news-post/ajinomoto-bio-pharma-services-expands-manufacturing-agreement-with-astrazeneca-to-include-drug-product-manufacturing/"/>
  </r>
  <r>
    <d v="2021-07-21T00:00:00"/>
    <s v="-"/>
    <s v="AstraZeneca"/>
    <x v="2"/>
    <x v="154"/>
    <s v="-"/>
    <x v="1"/>
    <x v="4"/>
    <x v="0"/>
    <s v="Vaxzevria"/>
    <x v="23"/>
    <s v="AMR"/>
    <x v="3"/>
    <s v="n/a"/>
    <s v="n/a"/>
    <s v="-"/>
    <s v="-"/>
    <s v="-"/>
    <s v="-"/>
    <s v="https://www.businesswire.com/news/home/20200903005221/en/"/>
  </r>
  <r>
    <d v="2021-07-21T00:00:00"/>
    <s v="-"/>
    <s v="AstraZeneca"/>
    <x v="2"/>
    <x v="116"/>
    <s v="-"/>
    <x v="1"/>
    <x v="4"/>
    <x v="0"/>
    <s v="Vaxzevria"/>
    <x v="28"/>
    <s v="EUR"/>
    <x v="5"/>
    <s v="n/a"/>
    <s v="n/a"/>
    <s v="-"/>
    <s v="-"/>
    <s v="-"/>
    <s v="-"/>
    <s v="https://www.catalent.com/catalent-news/catalent-signs-agreement-with-astrazeneca-to-manufacture-covid-19-vaccine-candidate/"/>
  </r>
  <r>
    <d v="2021-07-21T00:00:00"/>
    <s v="-"/>
    <s v="AstraZeneca"/>
    <x v="2"/>
    <x v="116"/>
    <s v="-"/>
    <x v="1"/>
    <x v="4"/>
    <x v="0"/>
    <s v="Vaxzevria"/>
    <x v="23"/>
    <s v="AMR"/>
    <x v="3"/>
    <s v="n/a"/>
    <s v="n/a"/>
    <s v="-"/>
    <s v="-"/>
    <s v="-"/>
    <s v="-"/>
    <s v="https://www.businesswire.com/news/home/20200824005052/en/Catalent-Signs-Agreement-AstraZeneca-Expand-Manufacturing-Support"/>
  </r>
  <r>
    <d v="2021-07-21T00:00:00"/>
    <s v="-"/>
    <s v="AstraZeneca"/>
    <x v="2"/>
    <x v="155"/>
    <s v="-"/>
    <x v="1"/>
    <x v="4"/>
    <x v="0"/>
    <s v="Vaxzevria"/>
    <x v="26"/>
    <s v="EUR"/>
    <x v="5"/>
    <s v="n/a"/>
    <s v="n/a"/>
    <s v="-"/>
    <s v="-"/>
    <s v="-"/>
    <s v="-"/>
    <s v="https://www.cobrabio.com/news/june-2020/cobra-supply-agreement-astrazeneca-covid19-vaccine"/>
  </r>
  <r>
    <d v="2021-07-21T00:00:00"/>
    <s v="-"/>
    <s v="AstraZeneca"/>
    <x v="2"/>
    <x v="156"/>
    <s v="-"/>
    <x v="1"/>
    <x v="4"/>
    <x v="0"/>
    <s v="Vaxzevria"/>
    <x v="46"/>
    <s v="WPR"/>
    <x v="1"/>
    <s v="n/a"/>
    <s v="n/a"/>
    <s v="-"/>
    <s v="-"/>
    <s v="-"/>
    <s v="-"/>
    <s v="https://asia.nikkei.com/Spotlight/Coronavirus/Japan-to-produce-90m-doses-of-AstraZeneca-COVID-19-vaccine"/>
  </r>
  <r>
    <d v="2021-07-21T00:00:00"/>
    <s v="-"/>
    <s v="AstraZeneca"/>
    <x v="2"/>
    <x v="117"/>
    <s v="-"/>
    <x v="1"/>
    <x v="4"/>
    <x v="0"/>
    <s v="Vaxzevria"/>
    <x v="23"/>
    <s v="AMR"/>
    <x v="3"/>
    <s v="n/a"/>
    <s v="n/a"/>
    <s v="-"/>
    <s v="-"/>
    <s v="-"/>
    <s v="-"/>
    <s v="https://investors.emergentbiosolutions.com/news-releases/news-release-details/emergent-biosolutions-signs-agreement-be-us-manufacturing-0?field_nir_news_date_value%5bmin%5d="/>
  </r>
  <r>
    <d v="2021-07-21T00:00:00"/>
    <s v="-"/>
    <s v="AstraZeneca"/>
    <x v="2"/>
    <x v="157"/>
    <s v="-"/>
    <x v="1"/>
    <x v="4"/>
    <x v="0"/>
    <s v="Vaxzevria"/>
    <x v="58"/>
    <s v="EUR"/>
    <x v="5"/>
    <s v="n/a"/>
    <s v="n/a"/>
    <s v="-"/>
    <s v="-"/>
    <s v="-"/>
    <s v="-"/>
    <s v="https://www.b3cnewswire.com/202012082161/halix-signs-agreement-with-astrazeneca-for-commercial-manufacture-of-covid-19-vaccine.html"/>
  </r>
  <r>
    <d v="2021-07-21T00:00:00"/>
    <s v="-"/>
    <s v="AstraZeneca"/>
    <x v="2"/>
    <x v="118"/>
    <s v="-"/>
    <x v="1"/>
    <x v="4"/>
    <x v="0"/>
    <s v="Vaxzevria"/>
    <x v="25"/>
    <s v="EUR"/>
    <x v="5"/>
    <s v="n/a"/>
    <s v="n/a"/>
    <s v="-"/>
    <s v="-"/>
    <s v="-"/>
    <s v="-"/>
    <s v="https://www.astrazeneca.com/media-centre/press-releases/2021/astrazeneca-and-idt-biologika-sign-letter-of-intent-to-increase-covid-19-vaccine-manufacturing-in-europe-and-secure-long-term-supply-capacity.html"/>
  </r>
  <r>
    <d v="2021-07-21T00:00:00"/>
    <s v="-"/>
    <s v="AstraZeneca"/>
    <x v="2"/>
    <x v="158"/>
    <s v="-"/>
    <x v="1"/>
    <x v="4"/>
    <x v="0"/>
    <s v="Vaxzevria"/>
    <x v="54"/>
    <s v="EUR"/>
    <x v="5"/>
    <s v="n/a"/>
    <s v="n/a"/>
    <s v="-"/>
    <s v="-"/>
    <s v="-"/>
    <s v="-"/>
    <s v="https://www.insudpharma.com/spanish-group-insud-pharma-signs-agreement-astrazeneca-manufacture-covid-19-vaccine-candidate"/>
  </r>
  <r>
    <d v="2021-07-21T00:00:00"/>
    <s v="-"/>
    <s v="AstraZeneca"/>
    <x v="2"/>
    <x v="159"/>
    <s v="-"/>
    <x v="1"/>
    <x v="4"/>
    <x v="0"/>
    <s v="Vaxzevria"/>
    <x v="46"/>
    <s v="WPR"/>
    <x v="1"/>
    <s v="n/a"/>
    <s v="n/a"/>
    <s v="-"/>
    <s v="-"/>
    <s v="-"/>
    <s v="-"/>
    <s v="https://www.reuters.com/article/us-health-coronavirus-japan-vaccine/japans-km-biologics-begins-clinical-trial-of-covid-19-vaccine-candidate-idUSKBN2BE0YY"/>
  </r>
  <r>
    <d v="2021-07-21T00:00:00"/>
    <s v="-"/>
    <s v="AstraZeneca"/>
    <x v="2"/>
    <x v="160"/>
    <s v="-"/>
    <x v="1"/>
    <x v="4"/>
    <x v="0"/>
    <s v="Vaxzevria"/>
    <x v="46"/>
    <s v="WPR"/>
    <x v="1"/>
    <s v="n/a"/>
    <s v="n/a"/>
    <s v="-"/>
    <s v="-"/>
    <s v="-"/>
    <s v="-"/>
    <s v="https://asia.nikkei.com/Spotlight/Coronavirus/Japan-to-produce-90m-doses-of-AstraZeneca-COVID-19-vaccine"/>
  </r>
  <r>
    <d v="2021-07-21T00:00:00"/>
    <s v="-"/>
    <s v="AstraZeneca"/>
    <x v="2"/>
    <x v="161"/>
    <s v="-"/>
    <x v="1"/>
    <x v="4"/>
    <x v="0"/>
    <s v="Vaxzevria"/>
    <x v="46"/>
    <s v="WPR"/>
    <x v="1"/>
    <s v="n/a"/>
    <s v="n/a"/>
    <s v="-"/>
    <s v="-"/>
    <s v="-"/>
    <s v="-"/>
    <s v="https://www.reuters.com/world/asia-pacific/astrazeneca-nipro-sign-covid-19-vaccine-deal-supply-japan-2021-05-26/"/>
  </r>
  <r>
    <d v="2021-07-21T00:00:00"/>
    <s v="-"/>
    <s v="AstraZeneca"/>
    <x v="2"/>
    <x v="162"/>
    <s v="-"/>
    <x v="1"/>
    <x v="4"/>
    <x v="0"/>
    <s v="Vaxzevria"/>
    <x v="57"/>
    <s v="EUR"/>
    <x v="5"/>
    <s v="n/a"/>
    <s v="n/a"/>
    <s v="-"/>
    <s v="-"/>
    <s v="-"/>
    <s v="-"/>
    <s v="https://www.novasep.com/home/about-novasep/media-events/press-release/coronavirus-novasep-partners-with-astrazeneca-to-produce-covid-19-oxford-vaccine-for-europe.html"/>
  </r>
  <r>
    <d v="2021-07-21T00:00:00"/>
    <s v="-"/>
    <s v="AstraZeneca"/>
    <x v="2"/>
    <x v="163"/>
    <s v="-"/>
    <x v="1"/>
    <x v="4"/>
    <x v="0"/>
    <s v="Vaxzevria"/>
    <x v="26"/>
    <s v="EUR"/>
    <x v="5"/>
    <s v="n/a"/>
    <s v="n/a"/>
    <s v="-"/>
    <s v="-"/>
    <s v="-"/>
    <s v="-"/>
    <s v="https://www.oxb.com/news-media/press-release/oxford-biomedica-signs-supply-agreement-astrazeneca-expand-manufacturing"/>
  </r>
  <r>
    <d v="2021-07-21T00:00:00"/>
    <s v="-"/>
    <s v="AstraZeneca"/>
    <x v="2"/>
    <x v="147"/>
    <s v="-"/>
    <x v="1"/>
    <x v="4"/>
    <x v="0"/>
    <s v="Vaxzevria"/>
    <x v="20"/>
    <s v="WPR"/>
    <x v="1"/>
    <s v="n/a"/>
    <s v="n/a"/>
    <s v="-"/>
    <s v="-"/>
    <s v="-"/>
    <s v="-"/>
    <s v="https://www.skbioscience.co.kr/kr/news/news_01_01?mode=view&amp;id=7&amp;"/>
  </r>
  <r>
    <d v="2021-07-21T00:00:00"/>
    <s v="-"/>
    <s v="AstraZeneca"/>
    <x v="2"/>
    <x v="25"/>
    <s v="-"/>
    <x v="1"/>
    <x v="4"/>
    <x v="0"/>
    <s v="Vaxzevria"/>
    <x v="26"/>
    <s v="EUR"/>
    <x v="5"/>
    <s v="n/a"/>
    <s v="n/a"/>
    <s v="-"/>
    <s v="-"/>
    <s v="-"/>
    <s v="-"/>
    <s v="https://www.livemint.com/companies/news/wockhardt-signs-pact-with-uk-to-fill-finish-covid-vaccines-at-north-wales-plant-11596451601404.html"/>
  </r>
  <r>
    <d v="2021-07-21T00:00:00"/>
    <s v="-"/>
    <s v="VBI Vaccines"/>
    <x v="2"/>
    <x v="164"/>
    <s v="-"/>
    <x v="1"/>
    <x v="4"/>
    <x v="0"/>
    <s v="VBI-2901"/>
    <x v="11"/>
    <s v="AMR"/>
    <x v="3"/>
    <s v="n/a"/>
    <s v="n/a"/>
    <s v="-"/>
    <s v="-"/>
    <s v="-"/>
    <s v="-"/>
    <s v="https://www.therapurebio.com/news/therapure-biopharma-inc/therapure-biomanufacturing-deal-with-vaccines-for-coronavirus-vaccine-candidates"/>
  </r>
  <r>
    <d v="2021-07-21T00:00:00"/>
    <s v="-"/>
    <s v="Spicona"/>
    <x v="2"/>
    <x v="116"/>
    <s v="-"/>
    <x v="1"/>
    <x v="4"/>
    <x v="0"/>
    <s v="-"/>
    <x v="23"/>
    <s v="AMR"/>
    <x v="3"/>
    <s v="n/a"/>
    <s v="n/a"/>
    <s v="-"/>
    <s v="-"/>
    <s v="-"/>
    <s v="-"/>
    <s v="https://www.catalent.com/catalent-news/catalent-partners-with-spicona-to-develop-covid-19-vaccine-candidate-using-gpex-cell-line-development-platform/"/>
  </r>
  <r>
    <d v="2021-07-21T00:00:00"/>
    <s v="-"/>
    <s v="Saiba"/>
    <x v="2"/>
    <x v="125"/>
    <s v="-"/>
    <x v="1"/>
    <x v="4"/>
    <x v="0"/>
    <s v="-"/>
    <x v="59"/>
    <s v="EUR"/>
    <x v="5"/>
    <s v="n/a"/>
    <s v="n/a"/>
    <s v="-"/>
    <s v="-"/>
    <s v="-"/>
    <s v="-"/>
    <s v="https://www.agcbio.com/resource-center/news/saiba-ag-selects-agc-biologics-to-develop-and-produce-covid-19-vaccine"/>
  </r>
  <r>
    <d v="2021-07-19T00:00:00"/>
    <d v="2021-04-01T00:00:00"/>
    <s v="Center for Genetic Engineering and Biotechnology in Cuba"/>
    <x v="2"/>
    <x v="16"/>
    <s v="-"/>
    <x v="1"/>
    <x v="2"/>
    <x v="0"/>
    <s v="Abdala"/>
    <x v="17"/>
    <s v="AMR"/>
    <x v="4"/>
    <s v="n/a"/>
    <s v="n/a"/>
    <s v="-"/>
    <s v="-"/>
    <s v="-"/>
    <s v="-"/>
    <s v="https://www.efe.com/efe/america/sociedad/venezuela-producira-la-vacuna-cubana-anticovid-abdala/20000013-4507410"/>
  </r>
  <r>
    <d v="2021-11-08T00:00:00"/>
    <d v="2021-08-27T00:00:00"/>
    <s v="BioNTech"/>
    <x v="2"/>
    <x v="165"/>
    <s v="kENUP Foundation"/>
    <x v="1"/>
    <x v="2"/>
    <x v="0"/>
    <s v="Abdala"/>
    <x v="60"/>
    <s v="AFR"/>
    <x v="0"/>
    <s v="n/a"/>
    <s v="n/a"/>
    <s v="BioNTech hopes to push its malaria product into human testing by end of next year. "/>
    <s v="BioNTech is looking to build manufacturing sites in Rwanda and Senegal for its potential malaria and tuberculosis vaccines_x000a__x000a_Tuberculosis timelines TBD"/>
    <s v="BioNTech, in its bid to become a “global immunotherapy powerhouse,” announced that it’s looking to build mRNA manufacturing sites in Rwanda and Senegal to support future production of the two vaccine hopefuls (malaria and tuberculosis)_x000a__x000a_The decision to narrow its search to Senegal and Rwanda came after guidance from the African Union_x000a__x000a_The locations of the sites within each country, which have yet to be decided, will eventually co-locate with the WHO’s upcoming vaccine hubs"/>
    <s v="https://energycapitalpower.com/biontech-reaches-agreement-with-senegal-rwanda-to-manufacture-mrna-vaccines-in-africa/"/>
    <s v="https://www.fiercepharma.com/pharma/biontech-selects-rwanda-senegal-for-potential-malaria-and-tuberculosis-mrna-vaccine"/>
  </r>
  <r>
    <d v="2021-09-07T00:00:00"/>
    <d v="2021-09-04T00:00:00"/>
    <s v="International Finance Corporation (IFC)"/>
    <x v="0"/>
    <x v="166"/>
    <s v="-"/>
    <x v="5"/>
    <x v="0"/>
    <x v="0"/>
    <s v="-"/>
    <x v="36"/>
    <s v="AFR"/>
    <x v="0"/>
    <s v="n/a"/>
    <s v="n/a"/>
    <s v="-"/>
    <s v="To establish a world-class vaccine manufacturing supply chain in Rwanda to produce vaccines for local use and exports across Africa."/>
    <s v="IFC will support Rwanda to conduct diagnostic and feasibility studies to ensure the right technical and policy frameworks."/>
    <s v="-"/>
    <s v="http://www.news.cn/english/africa/2021-09/04/c_1310167072.htm"/>
  </r>
  <r>
    <d v="2021-09-20T00:00:00"/>
    <d v="2021-07-26T00:00:00"/>
    <s v="Government of Ghana"/>
    <x v="4"/>
    <x v="3"/>
    <s v="-"/>
    <x v="2"/>
    <x v="0"/>
    <x v="0"/>
    <s v="-"/>
    <x v="37"/>
    <s v="AFR"/>
    <x v="0"/>
    <n v="25000000"/>
    <s v="USD"/>
    <s v="-"/>
    <s v=" For the local production of COVID-19 vaccines"/>
    <s v="Seed unding for an establishment of a national vaccine institute, whose mandates will include establishing local vaccine manufacturing plants, deepening research and development for vaccines."/>
    <s v="-"/>
    <s v="http://www.xinhuanet.com/english/africa/2021-07/26/c_1310087101.htm"/>
  </r>
  <r>
    <d v="2021-09-20T00:00:00"/>
    <d v="2021-07-26T00:00:00"/>
    <s v="Government of the UAE"/>
    <x v="4"/>
    <x v="167"/>
    <s v="The Saudi Ministry of Industry and Mineral Resources; the King Abdullah International Center for Medical Research (KIMAR); the Pfizer Scientific Foundation; Saudi Ministry of Investment announced "/>
    <x v="1"/>
    <x v="1"/>
    <x v="3"/>
    <s v="-"/>
    <x v="42"/>
    <s v="EMR"/>
    <x v="6"/>
    <s v="n/a"/>
    <s v="n/a"/>
    <s v="-"/>
    <s v=" To build the foundations for the manufacture of viral and genetic vaccines in the Kingdom"/>
    <s v="UAE MoU with Pfizer to build the foundations for the manufacture of viral and genetic vaccines &amp; UAE MoU with AstraZeneca to enhance the UAE supervision of its local manufacturing project with its local partners, all the way to the commercial supply stage."/>
    <s v="-"/>
    <s v="https://www.arabnews.com/node/1928396/business-economy"/>
  </r>
  <r>
    <d v="2021-10-05T00:00:00"/>
    <d v="2021-09-15T00:00:00"/>
    <s v="Government of Kenya"/>
    <x v="4"/>
    <x v="3"/>
    <s v="-"/>
    <x v="2"/>
    <x v="0"/>
    <x v="0"/>
    <s v="-"/>
    <x v="3"/>
    <s v="AFR"/>
    <x v="0"/>
    <n v="17000000"/>
    <s v="USD"/>
    <s v=" Local production expected during the first quarter of 2022 and fully fledged human vaccine manufacturing capability by 2024"/>
    <s v=" For the local production of COVID-19 vaccines"/>
    <s v="Kenya is establishing a fill-and-finish facility for Covid-19 vaccines ahead of setting up a full-scale manufacturing plant. The country will need to secure a partnership with a vaccine patent holder to manufacture Covid 19 vaccines."/>
    <s v="https://allafrica.com/stories/202109160160.html"/>
    <s v="https://www.news24.com/fin24/economy/africa/kenya-to-begin-manufacturing-covid-vaccines-20210915"/>
  </r>
  <r>
    <m/>
    <m/>
    <m/>
    <x v="5"/>
    <x v="168"/>
    <m/>
    <x v="6"/>
    <x v="5"/>
    <x v="4"/>
    <m/>
    <x v="61"/>
    <m/>
    <x v="8"/>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1507CF1-D61E-4018-86C3-E0D49214412E}" name="PivotTable2"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Regions and Countries" colHeaderCaption="Type of Commitment &gt;&gt;">
  <location ref="B29:G38" firstHeaderRow="1" firstDataRow="2" firstDataCol="1" rowPageCount="4" colPageCount="1"/>
  <pivotFields count="20">
    <pivotField showAll="0"/>
    <pivotField multipleItemSelectionAllowed="1" showAll="0"/>
    <pivotField showAll="0"/>
    <pivotField axis="axisPage" showAll="0">
      <items count="7">
        <item x="2"/>
        <item x="3"/>
        <item x="0"/>
        <item x="4"/>
        <item x="1"/>
        <item x="5"/>
        <item t="default"/>
      </items>
    </pivotField>
    <pivotField axis="axisPage" showAll="0">
      <items count="181">
        <item x="3"/>
        <item x="61"/>
        <item x="65"/>
        <item x="97"/>
        <item x="87"/>
        <item x="80"/>
        <item m="1" x="174"/>
        <item x="125"/>
        <item x="153"/>
        <item x="154"/>
        <item x="139"/>
        <item x="126"/>
        <item x="105"/>
        <item x="8"/>
        <item x="88"/>
        <item x="152"/>
        <item x="35"/>
        <item m="1" x="178"/>
        <item x="89"/>
        <item x="75"/>
        <item x="149"/>
        <item x="72"/>
        <item x="150"/>
        <item x="142"/>
        <item x="111"/>
        <item x="5"/>
        <item x="1"/>
        <item x="55"/>
        <item x="84"/>
        <item x="116"/>
        <item x="133"/>
        <item x="19"/>
        <item x="155"/>
        <item x="57"/>
        <item x="112"/>
        <item x="156"/>
        <item x="127"/>
        <item x="117"/>
        <item x="143"/>
        <item x="16"/>
        <item x="128"/>
        <item x="134"/>
        <item x="60"/>
        <item x="144"/>
        <item x="70"/>
        <item x="54"/>
        <item x="90"/>
        <item x="91"/>
        <item x="92"/>
        <item x="79"/>
        <item x="145"/>
        <item x="76"/>
        <item x="157"/>
        <item x="135"/>
        <item x="131"/>
        <item x="93"/>
        <item x="94"/>
        <item x="22"/>
        <item x="118"/>
        <item x="4"/>
        <item x="77"/>
        <item x="0"/>
        <item x="71"/>
        <item x="158"/>
        <item x="113"/>
        <item x="132"/>
        <item x="136"/>
        <item x="95"/>
        <item x="159"/>
        <item x="62"/>
        <item x="110"/>
        <item x="85"/>
        <item x="122"/>
        <item x="81"/>
        <item x="114"/>
        <item x="160"/>
        <item x="119"/>
        <item x="56"/>
        <item x="96"/>
        <item x="108"/>
        <item x="58"/>
        <item x="68"/>
        <item x="82"/>
        <item x="161"/>
        <item x="129"/>
        <item x="162"/>
        <item x="78"/>
        <item x="137"/>
        <item x="52"/>
        <item x="163"/>
        <item x="98"/>
        <item x="67"/>
        <item x="73"/>
        <item x="99"/>
        <item x="146"/>
        <item x="124"/>
        <item x="49"/>
        <item x="120"/>
        <item x="40"/>
        <item x="100"/>
        <item x="138"/>
        <item x="140"/>
        <item x="101"/>
        <item x="53"/>
        <item x="51"/>
        <item x="141"/>
        <item x="121"/>
        <item x="109"/>
        <item x="74"/>
        <item x="102"/>
        <item x="103"/>
        <item x="115"/>
        <item x="33"/>
        <item x="147"/>
        <item x="66"/>
        <item x="151"/>
        <item m="1" x="179"/>
        <item x="83"/>
        <item x="164"/>
        <item x="41"/>
        <item x="104"/>
        <item x="69"/>
        <item x="86"/>
        <item x="148"/>
        <item x="64"/>
        <item x="23"/>
        <item x="50"/>
        <item x="130"/>
        <item m="1" x="173"/>
        <item x="123"/>
        <item x="106"/>
        <item x="107"/>
        <item m="1" x="171"/>
        <item x="25"/>
        <item x="166"/>
        <item x="167"/>
        <item x="168"/>
        <item x="59"/>
        <item x="11"/>
        <item x="12"/>
        <item x="13"/>
        <item x="14"/>
        <item x="15"/>
        <item x="17"/>
        <item x="18"/>
        <item x="20"/>
        <item x="21"/>
        <item x="45"/>
        <item x="24"/>
        <item x="26"/>
        <item x="27"/>
        <item x="28"/>
        <item m="1" x="177"/>
        <item x="29"/>
        <item x="30"/>
        <item x="31"/>
        <item x="32"/>
        <item x="34"/>
        <item x="36"/>
        <item x="37"/>
        <item x="38"/>
        <item x="39"/>
        <item x="42"/>
        <item x="43"/>
        <item x="44"/>
        <item x="46"/>
        <item x="47"/>
        <item x="48"/>
        <item x="9"/>
        <item m="1" x="170"/>
        <item x="165"/>
        <item x="7"/>
        <item x="6"/>
        <item x="10"/>
        <item m="1" x="172"/>
        <item m="1" x="175"/>
        <item m="1" x="176"/>
        <item m="1" x="169"/>
        <item x="2"/>
        <item x="63"/>
        <item t="default"/>
      </items>
    </pivotField>
    <pivotField showAll="0"/>
    <pivotField showAll="0"/>
    <pivotField axis="axisCol" showAll="0">
      <items count="8">
        <item x="2"/>
        <item x="4"/>
        <item x="1"/>
        <item h="1" x="0"/>
        <item h="1" x="5"/>
        <item m="1" x="6"/>
        <item x="3"/>
        <item t="default"/>
      </items>
    </pivotField>
    <pivotField axis="axisPage" multipleItemSelectionAllowed="1" showAll="0">
      <items count="6">
        <item x="0"/>
        <item x="2"/>
        <item x="3"/>
        <item x="1"/>
        <item x="4"/>
        <item t="default"/>
      </items>
    </pivotField>
    <pivotField showAll="0"/>
    <pivotField axis="axisPage" showAll="0">
      <items count="66">
        <item m="1" x="62"/>
        <item x="35"/>
        <item x="30"/>
        <item x="40"/>
        <item x="10"/>
        <item x="27"/>
        <item x="52"/>
        <item x="7"/>
        <item x="48"/>
        <item x="57"/>
        <item x="15"/>
        <item x="11"/>
        <item x="16"/>
        <item x="2"/>
        <item x="24"/>
        <item x="25"/>
        <item x="37"/>
        <item x="38"/>
        <item x="8"/>
        <item x="6"/>
        <item x="19"/>
        <item x="28"/>
        <item x="46"/>
        <item x="50"/>
        <item x="51"/>
        <item x="43"/>
        <item x="47"/>
        <item x="34"/>
        <item x="59"/>
        <item x="58"/>
        <item x="4"/>
        <item x="39"/>
        <item x="44"/>
        <item x="45"/>
        <item x="18"/>
        <item x="36"/>
        <item x="60"/>
        <item x="0"/>
        <item x="41"/>
        <item x="1"/>
        <item x="20"/>
        <item x="54"/>
        <item x="55"/>
        <item x="56"/>
        <item x="53"/>
        <item x="49"/>
        <item x="42"/>
        <item x="26"/>
        <item x="23"/>
        <item x="17"/>
        <item x="14"/>
        <item x="61"/>
        <item x="3"/>
        <item x="13"/>
        <item m="1" x="64"/>
        <item x="21"/>
        <item x="22"/>
        <item x="29"/>
        <item x="31"/>
        <item m="1" x="63"/>
        <item x="32"/>
        <item x="33"/>
        <item x="12"/>
        <item x="9"/>
        <item x="5"/>
        <item t="default"/>
      </items>
    </pivotField>
    <pivotField showAll="0"/>
    <pivotField axis="axisRow" showAll="0">
      <items count="11">
        <item x="0"/>
        <item x="1"/>
        <item x="2"/>
        <item x="5"/>
        <item x="7"/>
        <item x="4"/>
        <item x="6"/>
        <item m="1" x="9"/>
        <item x="3"/>
        <item x="8"/>
        <item t="default"/>
      </items>
    </pivotField>
    <pivotField dataField="1" showAll="0"/>
    <pivotField showAll="0"/>
    <pivotField showAll="0"/>
    <pivotField showAll="0"/>
    <pivotField showAll="0"/>
    <pivotField showAll="0"/>
    <pivotField showAll="0"/>
  </pivotFields>
  <rowFields count="1">
    <field x="12"/>
  </rowFields>
  <rowItems count="8">
    <i>
      <x/>
    </i>
    <i>
      <x v="1"/>
    </i>
    <i>
      <x v="2"/>
    </i>
    <i>
      <x v="3"/>
    </i>
    <i>
      <x v="5"/>
    </i>
    <i>
      <x v="6"/>
    </i>
    <i>
      <x v="8"/>
    </i>
    <i t="grand">
      <x/>
    </i>
  </rowItems>
  <colFields count="1">
    <field x="7"/>
  </colFields>
  <colItems count="5">
    <i>
      <x/>
    </i>
    <i>
      <x v="1"/>
    </i>
    <i>
      <x v="2"/>
    </i>
    <i>
      <x v="6"/>
    </i>
    <i t="grand">
      <x/>
    </i>
  </colItems>
  <pageFields count="4">
    <pageField fld="10" hier="-1"/>
    <pageField fld="4" hier="-1"/>
    <pageField fld="3" hier="-1"/>
    <pageField fld="8" hier="-1"/>
  </pageFields>
  <dataFields count="1">
    <dataField name="Count of Value of Partnership" fld="13" subtotal="count" baseField="10" baseItem="2"/>
  </dataFields>
  <formats count="15">
    <format dxfId="14">
      <pivotArea type="all" dataOnly="0" outline="0" fieldPosition="0"/>
    </format>
    <format dxfId="13">
      <pivotArea outline="0" collapsedLevelsAreSubtotals="1" fieldPosition="0"/>
    </format>
    <format dxfId="12">
      <pivotArea type="origin" dataOnly="0" labelOnly="1" outline="0" fieldPosition="0"/>
    </format>
    <format dxfId="11">
      <pivotArea type="topRight" dataOnly="0" labelOnly="1" outline="0" fieldPosition="0"/>
    </format>
    <format dxfId="10">
      <pivotArea dataOnly="0" labelOnly="1" grandRow="1" outline="0" fieldPosition="0"/>
    </format>
    <format dxfId="9">
      <pivotArea dataOnly="0" labelOnly="1" grandCol="1" outline="0" fieldPosition="0"/>
    </format>
    <format dxfId="8">
      <pivotArea outline="0" collapsedLevelsAreSubtotals="1" fieldPosition="0"/>
    </format>
    <format dxfId="7">
      <pivotArea type="topRight" dataOnly="0" labelOnly="1" outline="0" fieldPosition="0"/>
    </format>
    <format dxfId="6">
      <pivotArea outline="0" collapsedLevelsAreSubtotals="1" fieldPosition="0"/>
    </format>
    <format dxfId="5">
      <pivotArea field="-2" type="button" dataOnly="0" labelOnly="1" outline="0" axis="axisValues" fieldPosition="0"/>
    </format>
    <format dxfId="4">
      <pivotArea type="topRight" dataOnly="0" labelOnly="1" outline="0" fieldPosition="0"/>
    </format>
    <format dxfId="3">
      <pivotArea dataOnly="0" labelOnly="1" grandCol="1" outline="0" fieldPosition="0"/>
    </format>
    <format dxfId="2">
      <pivotArea field="7" type="button" dataOnly="0" labelOnly="1" outline="0" axis="axisCol" fieldPosition="0"/>
    </format>
    <format dxfId="1">
      <pivotArea dataOnly="0" labelOnly="1" fieldPosition="0">
        <references count="1">
          <reference field="7" count="0"/>
        </references>
      </pivotArea>
    </format>
    <format dxfId="0">
      <pivotArea dataOnly="0" labelOnly="1" grandCol="1" outline="0" fieldPosition="0"/>
    </format>
  </formats>
  <chartFormats count="1">
    <chartFormat chart="0" format="133" series="1">
      <pivotArea type="data" outline="0" fieldPosition="0">
        <references count="1">
          <reference field="4294967294" count="1" selected="0">
            <x v="0"/>
          </reference>
        </references>
      </pivotArea>
    </chartFormat>
  </chartFormats>
  <pivotTableStyleInfo name="PivotStyleLight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74A95B63-ECBA-484D-A596-E530957A7185}" name="PivotTable1" cacheId="2"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1" rowHeaderCaption="Regions and Countries" colHeaderCaption="Type of Commitment &gt;&gt;">
  <location ref="B10:H16" firstHeaderRow="1" firstDataRow="2" firstDataCol="1" rowPageCount="4" colPageCount="1"/>
  <pivotFields count="20">
    <pivotField showAll="0"/>
    <pivotField multipleItemSelectionAllowed="1" showAll="0"/>
    <pivotField showAll="0"/>
    <pivotField axis="axisPage" multipleItemSelectionAllowed="1" showAll="0">
      <items count="7">
        <item x="2"/>
        <item x="3"/>
        <item x="0"/>
        <item x="4"/>
        <item x="1"/>
        <item x="5"/>
        <item t="default"/>
      </items>
    </pivotField>
    <pivotField axis="axisPage" multipleItemSelectionAllowed="1" showAll="0">
      <items count="181">
        <item x="3"/>
        <item x="61"/>
        <item x="65"/>
        <item x="97"/>
        <item x="87"/>
        <item x="80"/>
        <item m="1" x="174"/>
        <item x="125"/>
        <item x="153"/>
        <item x="154"/>
        <item x="139"/>
        <item x="126"/>
        <item x="105"/>
        <item x="8"/>
        <item x="88"/>
        <item x="152"/>
        <item x="35"/>
        <item m="1" x="178"/>
        <item x="89"/>
        <item x="75"/>
        <item x="149"/>
        <item x="72"/>
        <item x="150"/>
        <item x="142"/>
        <item x="111"/>
        <item x="5"/>
        <item x="1"/>
        <item x="55"/>
        <item x="84"/>
        <item x="116"/>
        <item x="133"/>
        <item x="19"/>
        <item x="155"/>
        <item x="57"/>
        <item x="112"/>
        <item x="156"/>
        <item x="127"/>
        <item x="117"/>
        <item x="143"/>
        <item x="16"/>
        <item x="128"/>
        <item x="134"/>
        <item x="60"/>
        <item x="144"/>
        <item x="70"/>
        <item x="54"/>
        <item x="90"/>
        <item x="91"/>
        <item x="92"/>
        <item x="79"/>
        <item x="145"/>
        <item x="76"/>
        <item x="157"/>
        <item x="135"/>
        <item x="131"/>
        <item x="93"/>
        <item x="94"/>
        <item x="22"/>
        <item x="118"/>
        <item x="4"/>
        <item x="77"/>
        <item x="0"/>
        <item x="71"/>
        <item x="158"/>
        <item x="113"/>
        <item x="132"/>
        <item x="136"/>
        <item x="95"/>
        <item x="159"/>
        <item x="62"/>
        <item x="110"/>
        <item x="85"/>
        <item x="122"/>
        <item x="81"/>
        <item x="114"/>
        <item x="160"/>
        <item x="119"/>
        <item x="56"/>
        <item x="96"/>
        <item x="108"/>
        <item x="58"/>
        <item x="68"/>
        <item x="82"/>
        <item x="161"/>
        <item x="129"/>
        <item x="162"/>
        <item x="78"/>
        <item x="137"/>
        <item x="52"/>
        <item x="163"/>
        <item x="98"/>
        <item x="67"/>
        <item x="73"/>
        <item x="99"/>
        <item x="146"/>
        <item x="124"/>
        <item x="49"/>
        <item x="120"/>
        <item x="40"/>
        <item x="100"/>
        <item x="138"/>
        <item x="140"/>
        <item x="101"/>
        <item x="53"/>
        <item x="51"/>
        <item x="141"/>
        <item x="121"/>
        <item x="109"/>
        <item x="74"/>
        <item x="102"/>
        <item x="103"/>
        <item x="115"/>
        <item x="33"/>
        <item x="147"/>
        <item x="66"/>
        <item x="151"/>
        <item m="1" x="179"/>
        <item x="83"/>
        <item x="164"/>
        <item x="41"/>
        <item x="104"/>
        <item x="69"/>
        <item x="86"/>
        <item x="148"/>
        <item x="64"/>
        <item x="23"/>
        <item x="50"/>
        <item x="130"/>
        <item m="1" x="173"/>
        <item x="123"/>
        <item x="106"/>
        <item x="107"/>
        <item m="1" x="171"/>
        <item x="25"/>
        <item x="166"/>
        <item x="167"/>
        <item x="168"/>
        <item x="59"/>
        <item x="11"/>
        <item x="12"/>
        <item x="13"/>
        <item x="14"/>
        <item x="15"/>
        <item x="17"/>
        <item x="18"/>
        <item x="20"/>
        <item x="21"/>
        <item x="45"/>
        <item x="24"/>
        <item x="26"/>
        <item x="27"/>
        <item x="28"/>
        <item m="1" x="177"/>
        <item x="29"/>
        <item x="30"/>
        <item x="31"/>
        <item x="32"/>
        <item x="34"/>
        <item x="36"/>
        <item x="37"/>
        <item x="38"/>
        <item x="39"/>
        <item x="42"/>
        <item x="43"/>
        <item x="44"/>
        <item x="46"/>
        <item x="47"/>
        <item x="48"/>
        <item x="9"/>
        <item m="1" x="170"/>
        <item x="165"/>
        <item x="7"/>
        <item x="6"/>
        <item x="10"/>
        <item m="1" x="172"/>
        <item m="1" x="175"/>
        <item m="1" x="176"/>
        <item m="1" x="169"/>
        <item x="2"/>
        <item x="63"/>
        <item t="default"/>
      </items>
    </pivotField>
    <pivotField showAll="0"/>
    <pivotField axis="axisCol" showAll="0">
      <items count="9">
        <item m="1" x="7"/>
        <item x="0"/>
        <item x="3"/>
        <item x="4"/>
        <item h="1" x="1"/>
        <item x="2"/>
        <item x="5"/>
        <item h="1" x="6"/>
        <item t="default"/>
      </items>
    </pivotField>
    <pivotField showAll="0">
      <items count="8">
        <item x="2"/>
        <item x="4"/>
        <item x="1"/>
        <item x="0"/>
        <item x="5"/>
        <item m="1" x="6"/>
        <item x="3"/>
        <item t="default"/>
      </items>
    </pivotField>
    <pivotField axis="axisPage" multipleItemSelectionAllowed="1" showAll="0">
      <items count="6">
        <item x="0"/>
        <item x="2"/>
        <item x="3"/>
        <item x="1"/>
        <item x="4"/>
        <item t="default"/>
      </items>
    </pivotField>
    <pivotField showAll="0"/>
    <pivotField axis="axisPage" multipleItemSelectionAllowed="1" showAll="0">
      <items count="66">
        <item m="1" x="62"/>
        <item x="35"/>
        <item x="30"/>
        <item x="40"/>
        <item x="10"/>
        <item x="27"/>
        <item x="52"/>
        <item x="7"/>
        <item x="48"/>
        <item x="57"/>
        <item x="15"/>
        <item x="11"/>
        <item x="16"/>
        <item x="2"/>
        <item x="24"/>
        <item x="25"/>
        <item x="37"/>
        <item x="38"/>
        <item x="8"/>
        <item x="6"/>
        <item x="19"/>
        <item x="28"/>
        <item x="46"/>
        <item x="50"/>
        <item x="51"/>
        <item x="43"/>
        <item x="47"/>
        <item x="34"/>
        <item x="59"/>
        <item x="58"/>
        <item x="4"/>
        <item x="39"/>
        <item x="44"/>
        <item x="45"/>
        <item x="18"/>
        <item x="36"/>
        <item x="60"/>
        <item x="0"/>
        <item x="41"/>
        <item x="1"/>
        <item x="20"/>
        <item x="54"/>
        <item x="55"/>
        <item x="56"/>
        <item x="53"/>
        <item x="49"/>
        <item x="42"/>
        <item x="26"/>
        <item x="23"/>
        <item x="17"/>
        <item x="14"/>
        <item x="61"/>
        <item x="3"/>
        <item x="13"/>
        <item m="1" x="64"/>
        <item x="21"/>
        <item x="22"/>
        <item x="29"/>
        <item x="31"/>
        <item m="1" x="63"/>
        <item x="32"/>
        <item x="33"/>
        <item x="12"/>
        <item x="9"/>
        <item x="5"/>
        <item t="default"/>
      </items>
    </pivotField>
    <pivotField showAll="0"/>
    <pivotField axis="axisRow" showAll="0">
      <items count="11">
        <item x="0"/>
        <item x="1"/>
        <item x="2"/>
        <item x="5"/>
        <item x="7"/>
        <item x="4"/>
        <item x="6"/>
        <item m="1" x="9"/>
        <item x="3"/>
        <item x="8"/>
        <item t="default"/>
      </items>
    </pivotField>
    <pivotField dataField="1" showAll="0"/>
    <pivotField showAll="0"/>
    <pivotField showAll="0"/>
    <pivotField showAll="0"/>
    <pivotField showAll="0"/>
    <pivotField showAll="0"/>
    <pivotField showAll="0"/>
  </pivotFields>
  <rowFields count="1">
    <field x="12"/>
  </rowFields>
  <rowItems count="5">
    <i>
      <x/>
    </i>
    <i>
      <x v="1"/>
    </i>
    <i>
      <x v="4"/>
    </i>
    <i>
      <x v="8"/>
    </i>
    <i t="grand">
      <x/>
    </i>
  </rowItems>
  <colFields count="1">
    <field x="6"/>
  </colFields>
  <colItems count="6">
    <i>
      <x v="1"/>
    </i>
    <i>
      <x v="2"/>
    </i>
    <i>
      <x v="3"/>
    </i>
    <i>
      <x v="5"/>
    </i>
    <i>
      <x v="6"/>
    </i>
    <i t="grand">
      <x/>
    </i>
  </colItems>
  <pageFields count="4">
    <pageField fld="10" hier="-1"/>
    <pageField fld="4" hier="-1"/>
    <pageField fld="3" hier="-1"/>
    <pageField fld="8" hier="-1"/>
  </pageFields>
  <dataFields count="1">
    <dataField name="Count of Value of Partnership" fld="13" subtotal="count" baseField="12" baseItem="0"/>
  </dataFields>
  <formats count="46">
    <format dxfId="60">
      <pivotArea type="all" dataOnly="0" outline="0" fieldPosition="0"/>
    </format>
    <format dxfId="59">
      <pivotArea outline="0" collapsedLevelsAreSubtotals="1" fieldPosition="0"/>
    </format>
    <format dxfId="58">
      <pivotArea type="origin" dataOnly="0" labelOnly="1" outline="0" fieldPosition="0"/>
    </format>
    <format dxfId="57">
      <pivotArea type="topRight" dataOnly="0" labelOnly="1" outline="0" fieldPosition="0"/>
    </format>
    <format dxfId="56">
      <pivotArea dataOnly="0" labelOnly="1" grandRow="1" outline="0" fieldPosition="0"/>
    </format>
    <format dxfId="55">
      <pivotArea dataOnly="0" labelOnly="1" grandCol="1" outline="0" fieldPosition="0"/>
    </format>
    <format dxfId="54">
      <pivotArea outline="0" collapsedLevelsAreSubtotals="1" fieldPosition="0"/>
    </format>
    <format dxfId="53">
      <pivotArea type="topRight" dataOnly="0" labelOnly="1" outline="0" fieldPosition="0"/>
    </format>
    <format dxfId="52">
      <pivotArea dataOnly="0" labelOnly="1" grandCol="1" outline="0" fieldPosition="0"/>
    </format>
    <format dxfId="51">
      <pivotArea outline="0" collapsedLevelsAreSubtotals="1" fieldPosition="0"/>
    </format>
    <format dxfId="50">
      <pivotArea field="-2" type="button" dataOnly="0" labelOnly="1" outline="0" axis="axisValues" fieldPosition="0"/>
    </format>
    <format dxfId="49">
      <pivotArea type="topRight" dataOnly="0" labelOnly="1" outline="0" fieldPosition="0"/>
    </format>
    <format dxfId="48">
      <pivotArea dataOnly="0" labelOnly="1" grandCol="1" outline="0" fieldPosition="0"/>
    </format>
    <format dxfId="47">
      <pivotArea field="7" type="button" dataOnly="0" labelOnly="1" outline="0"/>
    </format>
    <format dxfId="46">
      <pivotArea type="all" dataOnly="0" outline="0" fieldPosition="0"/>
    </format>
    <format dxfId="45">
      <pivotArea outline="0" collapsedLevelsAreSubtotals="1" fieldPosition="0"/>
    </format>
    <format dxfId="44">
      <pivotArea type="origin" dataOnly="0" labelOnly="1" outline="0" fieldPosition="0"/>
    </format>
    <format dxfId="43">
      <pivotArea field="6" type="button" dataOnly="0" labelOnly="1" outline="0" axis="axisCol" fieldPosition="0"/>
    </format>
    <format dxfId="42">
      <pivotArea type="topRight" dataOnly="0" labelOnly="1" outline="0" fieldPosition="0"/>
    </format>
    <format dxfId="41">
      <pivotArea field="12" type="button" dataOnly="0" labelOnly="1" outline="0" axis="axisRow" fieldPosition="0"/>
    </format>
    <format dxfId="40">
      <pivotArea dataOnly="0" labelOnly="1" fieldPosition="0">
        <references count="1">
          <reference field="12" count="0"/>
        </references>
      </pivotArea>
    </format>
    <format dxfId="39">
      <pivotArea dataOnly="0" labelOnly="1" grandRow="1" outline="0" fieldPosition="0"/>
    </format>
    <format dxfId="38">
      <pivotArea dataOnly="0" labelOnly="1" fieldPosition="0">
        <references count="1">
          <reference field="6" count="0"/>
        </references>
      </pivotArea>
    </format>
    <format dxfId="37">
      <pivotArea dataOnly="0" labelOnly="1" grandCol="1" outline="0" fieldPosition="0"/>
    </format>
    <format dxfId="36">
      <pivotArea type="all" dataOnly="0" outline="0" fieldPosition="0"/>
    </format>
    <format dxfId="35">
      <pivotArea outline="0" collapsedLevelsAreSubtotals="1" fieldPosition="0"/>
    </format>
    <format dxfId="34">
      <pivotArea type="origin" dataOnly="0" labelOnly="1" outline="0" fieldPosition="0"/>
    </format>
    <format dxfId="33">
      <pivotArea field="6" type="button" dataOnly="0" labelOnly="1" outline="0" axis="axisCol" fieldPosition="0"/>
    </format>
    <format dxfId="32">
      <pivotArea type="topRight" dataOnly="0" labelOnly="1" outline="0" fieldPosition="0"/>
    </format>
    <format dxfId="31">
      <pivotArea field="12" type="button" dataOnly="0" labelOnly="1" outline="0" axis="axisRow" fieldPosition="0"/>
    </format>
    <format dxfId="30">
      <pivotArea dataOnly="0" labelOnly="1" fieldPosition="0">
        <references count="1">
          <reference field="12" count="0"/>
        </references>
      </pivotArea>
    </format>
    <format dxfId="29">
      <pivotArea dataOnly="0" labelOnly="1" grandRow="1" outline="0" fieldPosition="0"/>
    </format>
    <format dxfId="28">
      <pivotArea dataOnly="0" labelOnly="1" fieldPosition="0">
        <references count="1">
          <reference field="6" count="0"/>
        </references>
      </pivotArea>
    </format>
    <format dxfId="27">
      <pivotArea dataOnly="0" labelOnly="1" grandCol="1" outline="0" fieldPosition="0"/>
    </format>
    <format dxfId="26">
      <pivotArea type="all" dataOnly="0" outline="0" fieldPosition="0"/>
    </format>
    <format dxfId="25">
      <pivotArea outline="0" collapsedLevelsAreSubtotals="1" fieldPosition="0"/>
    </format>
    <format dxfId="24">
      <pivotArea type="origin" dataOnly="0" labelOnly="1" outline="0" fieldPosition="0"/>
    </format>
    <format dxfId="23">
      <pivotArea field="6" type="button" dataOnly="0" labelOnly="1" outline="0" axis="axisCol" fieldPosition="0"/>
    </format>
    <format dxfId="22">
      <pivotArea type="topRight" dataOnly="0" labelOnly="1" outline="0" fieldPosition="0"/>
    </format>
    <format dxfId="21">
      <pivotArea field="12" type="button" dataOnly="0" labelOnly="1" outline="0" axis="axisRow" fieldPosition="0"/>
    </format>
    <format dxfId="20">
      <pivotArea dataOnly="0" labelOnly="1" fieldPosition="0">
        <references count="1">
          <reference field="12" count="3">
            <x v="0"/>
            <x v="1"/>
            <x v="4"/>
          </reference>
        </references>
      </pivotArea>
    </format>
    <format dxfId="19">
      <pivotArea dataOnly="0" labelOnly="1" grandRow="1" outline="0" fieldPosition="0"/>
    </format>
    <format dxfId="18">
      <pivotArea dataOnly="0" labelOnly="1" fieldPosition="0">
        <references count="1">
          <reference field="6" count="0"/>
        </references>
      </pivotArea>
    </format>
    <format dxfId="17">
      <pivotArea dataOnly="0" labelOnly="1" grandCol="1" outline="0" fieldPosition="0"/>
    </format>
    <format dxfId="16">
      <pivotArea dataOnly="0" labelOnly="1" fieldPosition="0">
        <references count="1">
          <reference field="6" count="0"/>
        </references>
      </pivotArea>
    </format>
    <format dxfId="15">
      <pivotArea dataOnly="0" labelOnly="1" grandCol="1" outline="0" fieldPosition="0"/>
    </format>
  </formats>
  <pivotTableStyleInfo name="PivotStyleLight14"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CHAI Palette">
      <a:dk1>
        <a:srgbClr val="000000"/>
      </a:dk1>
      <a:lt1>
        <a:srgbClr val="FFFFFF"/>
      </a:lt1>
      <a:dk2>
        <a:srgbClr val="169B62"/>
      </a:dk2>
      <a:lt2>
        <a:srgbClr val="FFD578"/>
      </a:lt2>
      <a:accent1>
        <a:srgbClr val="003E78"/>
      </a:accent1>
      <a:accent2>
        <a:srgbClr val="1282A2"/>
      </a:accent2>
      <a:accent3>
        <a:srgbClr val="541377"/>
      </a:accent3>
      <a:accent4>
        <a:srgbClr val="7C1220"/>
      </a:accent4>
      <a:accent5>
        <a:srgbClr val="E6742E"/>
      </a:accent5>
      <a:accent6>
        <a:srgbClr val="513333"/>
      </a:accent6>
      <a:hlink>
        <a:srgbClr val="1282A2"/>
      </a:hlink>
      <a:folHlink>
        <a:srgbClr val="003E78"/>
      </a:folHlink>
    </a:clrScheme>
    <a:fontScheme name="Trebuchet MS">
      <a:majorFont>
        <a:latin typeface="Trebuchet MS" panose="020B0603020202020204"/>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Trebuchet MS" panose="020B0603020202020204"/>
        <a:ea typeface=""/>
        <a:cs typeface=""/>
        <a:font script="Jpan" typeface="HG丸ｺﾞｼｯｸM-PRO"/>
        <a:font script="Hang" typeface="HY그래픽M"/>
        <a:font script="Hans" typeface="华文新魏"/>
        <a:font script="Hant" typeface="微軟正黑體"/>
        <a:font script="Arab" typeface="Tahoma"/>
        <a:font script="Hebr" typeface="Gisha"/>
        <a:font script="Thai" typeface="Iris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J3" dT="2021-07-12T12:56:10.15" personId="{FF0E846E-712E-49BF-91CB-35439BCBC543}" id="{FCE06528-5D0A-4541-8A18-BFE7C110C82F}">
    <text>Qualitiative indicator measuring how likely is this initiative/partnership/activity to actually go through and have an impact. Include a short sentence on reasoning (e.g. M (medium) b/c MoU signed)</text>
  </threadedComment>
</ThreadedComments>
</file>

<file path=xl/threadedComments/threadedComment2.xml><?xml version="1.0" encoding="utf-8"?>
<ThreadedComments xmlns="http://schemas.microsoft.com/office/spreadsheetml/2018/threadedcomments" xmlns:x="http://schemas.openxmlformats.org/spreadsheetml/2006/main">
  <threadedComment ref="C16" dT="2021-07-12T12:52:53.52" personId="{FF0E846E-712E-49BF-91CB-35439BCBC543}" id="{774317C9-9079-4764-B541-5F3737D3B325}">
    <text>for now I put this under partnership as i want to keep tech transfer for only partnerships between 2 suppliers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3" Type="http://schemas.openxmlformats.org/officeDocument/2006/relationships/hyperlink" Target="https://www.news24.com/news24/southafrica/news/covid-19-sa-looks-to-partner-with-us-firm-to-develop-vaccine-manufacturing-capabilities-20210409" TargetMode="External"/><Relationship Id="rId18" Type="http://schemas.openxmlformats.org/officeDocument/2006/relationships/hyperlink" Target="https://cepi.net/news_cepi/cepi-and-the-african-union-join-forces-to-boost-african-vaccine-rd-and-manufacturing/" TargetMode="External"/><Relationship Id="rId26" Type="http://schemas.openxmlformats.org/officeDocument/2006/relationships/hyperlink" Target="https://www.fiercepharma.com/pharma/biontech-selects-rwanda-senegal-for-potential-malaria-and-tuberculosis-mrna-vaccine" TargetMode="External"/><Relationship Id="rId21" Type="http://schemas.openxmlformats.org/officeDocument/2006/relationships/hyperlink" Target="https://www.agcbio.com/resource-center/news/saiba-ag-selects-agc-biologics-to-develop-and-produce-covid-19-vaccine" TargetMode="External"/><Relationship Id="rId34" Type="http://schemas.openxmlformats.org/officeDocument/2006/relationships/hyperlink" Target="https://www.businesswire.com/news/home/20211108005660/en/EVA-Pharmas-New-Cairo-Vaccine-Manufacturing-Facility-Set-for-Production-In-2022" TargetMode="External"/><Relationship Id="rId7" Type="http://schemas.openxmlformats.org/officeDocument/2006/relationships/hyperlink" Target="https://www.recipharm.com/press/recipharm-signs-memorandum-understanding-mou-fill-finish-vaccines-and-biotherapeutics-morocco" TargetMode="External"/><Relationship Id="rId12" Type="http://schemas.openxmlformats.org/officeDocument/2006/relationships/hyperlink" Target="https://www.africanews.com/2021/06/08/mastercard-foundation-to-deploy-1-3-billion-in-partnership-with-africa-cdc-to-save-lives-and-livelihoods/" TargetMode="External"/><Relationship Id="rId17" Type="http://schemas.openxmlformats.org/officeDocument/2006/relationships/hyperlink" Target="https://www.univercells.com/news/univercells-signs-letter-of-intent-for-two-bioproduction-projects-in-senegal--strengthening-belgo-senegalese-collaborations-to-advance-access-to-biologics-for-all" TargetMode="External"/><Relationship Id="rId25" Type="http://schemas.openxmlformats.org/officeDocument/2006/relationships/hyperlink" Target="https://www.aiib.org/en/projects/details/2021/proposed/China-FOSUN-COVID-19-Vaccine-Project.html" TargetMode="External"/><Relationship Id="rId33" Type="http://schemas.openxmlformats.org/officeDocument/2006/relationships/hyperlink" Target="https://www.dw.com/en/covid-19-south-africa-develops-own-coronavirus-vaccine/a-60121009" TargetMode="External"/><Relationship Id="rId2" Type="http://schemas.openxmlformats.org/officeDocument/2006/relationships/hyperlink" Target="https://www.premiumtimesng.com/news/more-news/470682-afreximbank-to-invest-200m-on-hospital-vaccine-production-in-ogun-state.html" TargetMode="External"/><Relationship Id="rId16" Type="http://schemas.openxmlformats.org/officeDocument/2006/relationships/hyperlink" Target="https://www.who.int/news/item/21-06-2021-who-supporting-south-african-consortium-to-establish-first-covid-mrna-vaccine-technology-transfer-hub" TargetMode="External"/><Relationship Id="rId20" Type="http://schemas.openxmlformats.org/officeDocument/2006/relationships/hyperlink" Target="https://www.reuters.com/world/middle-east/egypt-produce-russias-sputnik-v-rollout-expected-q3-statement-2021-04-22/" TargetMode="External"/><Relationship Id="rId29" Type="http://schemas.openxmlformats.org/officeDocument/2006/relationships/hyperlink" Target="https://bhekisisa.org/health-news-south-africa/2021-11-04-how-africa-plans-to-make-60-of-the-vaccines-needed-on-the-continent/" TargetMode="External"/><Relationship Id="rId1" Type="http://schemas.openxmlformats.org/officeDocument/2006/relationships/hyperlink" Target="https://allafrica.com/stories/202107010619.html" TargetMode="External"/><Relationship Id="rId6" Type="http://schemas.openxmlformats.org/officeDocument/2006/relationships/hyperlink" Target="https://www.eib.org/en/press/all/2021-254-president-of-senegal-macky-sall-welcomes-team-europe-support-to-help-build-a-manufacturing-plant-in-senegal-to-produce-vaccines-against-covid-19-and-other-endemic-diseases" TargetMode="External"/><Relationship Id="rId11" Type="http://schemas.openxmlformats.org/officeDocument/2006/relationships/hyperlink" Target="https://www.africanews.com/2021/07/09/republic-of-senegal-and-team-europe-support-agree-to-build-a-manufacturing-plant-to-produce-vaccines-against-covid-19-and-other-endemic-diseases/" TargetMode="External"/><Relationship Id="rId24" Type="http://schemas.openxmlformats.org/officeDocument/2006/relationships/hyperlink" Target="https://ir.arcturusrx.com/news-releases/news-release-details/arcturus-therapeutics-collaborates-vingroup-establish" TargetMode="External"/><Relationship Id="rId32" Type="http://schemas.openxmlformats.org/officeDocument/2006/relationships/hyperlink" Target="https://edmontonjournal.com/news/local-news/alberta-government-offering-up-to-81-2-million-for-vaccine-manufacturing-research" TargetMode="External"/><Relationship Id="rId37" Type="http://schemas.openxmlformats.org/officeDocument/2006/relationships/printerSettings" Target="../printerSettings/printerSettings4.bin"/><Relationship Id="rId5" Type="http://schemas.openxmlformats.org/officeDocument/2006/relationships/hyperlink" Target="https://www.eib.org/en/press/all/2021-254-president-of-senegal-macky-sall-welcomes-team-europe-support-to-help-build-a-manufacturing-plant-in-senegal-to-produce-vaccines-against-covid-19-and-other-endemic-diseases" TargetMode="External"/><Relationship Id="rId15" Type="http://schemas.openxmlformats.org/officeDocument/2006/relationships/hyperlink" Target="https://riotimesonline.com/brazil-news/miscellaneous/covid-19/brazils-fiocruz-to-miss-100-million-vaccine-delivery-deadline-in-july/" TargetMode="External"/><Relationship Id="rId23" Type="http://schemas.openxmlformats.org/officeDocument/2006/relationships/hyperlink" Target="http://www.agcbio.com/resource-center/news/novavax-selects-agc-biologics-to-manufacture-matrix-m-adjuvant-for-novel-covid-19-vaccine" TargetMode="External"/><Relationship Id="rId28" Type="http://schemas.openxmlformats.org/officeDocument/2006/relationships/hyperlink" Target="https://www.iol.co.za/news/africa/ugandan-mrna-vaccine-plant-opened-in-african-milestone-a0e87d64-4274-5688-9dcd-106ebf126b2c" TargetMode="External"/><Relationship Id="rId36" Type="http://schemas.openxmlformats.org/officeDocument/2006/relationships/hyperlink" Target="https://pressroom.ifc.org/all/pages/PressDetail.aspx?ID=26493" TargetMode="External"/><Relationship Id="rId10" Type="http://schemas.openxmlformats.org/officeDocument/2006/relationships/hyperlink" Target="https://www.eib.org/en/press/all/2021-243-belgium-eib-boosts-innovative-biotech-company-univercells-with-eur30-million-of-european-financing-to-support-covid-19-related-projects" TargetMode="External"/><Relationship Id="rId19" Type="http://schemas.openxmlformats.org/officeDocument/2006/relationships/hyperlink" Target="https://www.ivi.int/ivi-and-knust-establish-collaborating-center-to-conduct-vaccine-research-and-development-for-global-health/" TargetMode="External"/><Relationship Id="rId31" Type="http://schemas.openxmlformats.org/officeDocument/2006/relationships/hyperlink" Target="https://www.gatesfoundation.org/about/committed-grants" TargetMode="External"/><Relationship Id="rId4" Type="http://schemas.openxmlformats.org/officeDocument/2006/relationships/hyperlink" Target="https://www.eib.org/en/press/all/2021-254-president-of-senegal-macky-sall-welcomes-team-europe-support-to-help-build-a-manufacturing-plant-in-senegal-to-produce-vaccines-against-covid-19-and-other-endemic-diseases" TargetMode="External"/><Relationship Id="rId9" Type="http://schemas.openxmlformats.org/officeDocument/2006/relationships/hyperlink" Target="https://ec.europa.eu/commission/presscorner/detail/en/IP_21_2594" TargetMode="External"/><Relationship Id="rId14" Type="http://schemas.openxmlformats.org/officeDocument/2006/relationships/hyperlink" Target="https://brazilian.report/liveblog/2021/06/01/bolsonaro-technology-transfer-agreement-astrazeneca-vaccine/" TargetMode="External"/><Relationship Id="rId22" Type="http://schemas.openxmlformats.org/officeDocument/2006/relationships/hyperlink" Target="https://www.efe.com/efe/america/sociedad/venezuela-producira-la-vacuna-cubana-anticovid-abdala/20000013-4507410" TargetMode="External"/><Relationship Id="rId27" Type="http://schemas.openxmlformats.org/officeDocument/2006/relationships/hyperlink" Target="https://www.arabnews.com/node/1928396/business-economy" TargetMode="External"/><Relationship Id="rId30" Type="http://schemas.openxmlformats.org/officeDocument/2006/relationships/hyperlink" Target="https://algerianembassy-japan.jp/en/2021/07/15/sputnik-sinovac-vaccines-saidal-to-produce-2-5-million-month-as-from-september/" TargetMode="External"/><Relationship Id="rId35" Type="http://schemas.openxmlformats.org/officeDocument/2006/relationships/hyperlink" Target="https://www.dfc.gov/investment-story/expanding-vaccine-manufacturing-africa" TargetMode="External"/><Relationship Id="rId8" Type="http://schemas.openxmlformats.org/officeDocument/2006/relationships/hyperlink" Target="https://www.fiercepharma.com/manufacturing/recipharm-tees-up-500m-moroccan-factory-to-help-africa-secure-vaccine-sovereignty" TargetMode="External"/><Relationship Id="rId3" Type="http://schemas.openxmlformats.org/officeDocument/2006/relationships/hyperlink" Target="https://www.afreximbank.com/afreximbank-and-the-africa-finance-corporation-sign-agreement-for-vaccine-manufacturing-in-africa/" TargetMode="External"/></Relationships>
</file>

<file path=xl/worksheets/_rels/sheet5.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8" Type="http://schemas.openxmlformats.org/officeDocument/2006/relationships/hyperlink" Target="https://cepi.net/news_cepi/cepi-and-the-african-union-join-forces-to-boost-african-vaccine-rd-and-manufacturing/" TargetMode="External"/><Relationship Id="rId13" Type="http://schemas.openxmlformats.org/officeDocument/2006/relationships/printerSettings" Target="../printerSettings/printerSettings5.bin"/><Relationship Id="rId3" Type="http://schemas.openxmlformats.org/officeDocument/2006/relationships/hyperlink" Target="https://www.news24.com/news24/southafrica/news/covid-19-sa-looks-to-partner-with-us-firm-to-develop-vaccine-manufacturing-capabilities-20210409" TargetMode="External"/><Relationship Id="rId7" Type="http://schemas.openxmlformats.org/officeDocument/2006/relationships/hyperlink" Target="https://www.univercells.com/news/univercells-signs-letter-of-intent-for-two-bioproduction-projects-in-senegal--strengthening-belgo-senegalese-collaborations-to-advance-access-to-biologics-for-all" TargetMode="External"/><Relationship Id="rId12" Type="http://schemas.openxmlformats.org/officeDocument/2006/relationships/hyperlink" Target="https://www.reuters.com/world/middle-east/egypt-produce-russias-sputnik-v-rollout-expected-q3-statement-2021-04-22/" TargetMode="External"/><Relationship Id="rId17" Type="http://schemas.microsoft.com/office/2017/10/relationships/threadedComment" Target="../threadedComments/threadedComment2.xml"/><Relationship Id="rId2" Type="http://schemas.openxmlformats.org/officeDocument/2006/relationships/hyperlink" Target="https://www.business-standard.com/article/companies/tech-transfer-of-russian-covid-vaccine-sputnik-v-kicks-off-at-indian-sites-120112001423_1.html" TargetMode="External"/><Relationship Id="rId16" Type="http://schemas.openxmlformats.org/officeDocument/2006/relationships/comments" Target="../comments2.xml"/><Relationship Id="rId1" Type="http://schemas.openxmlformats.org/officeDocument/2006/relationships/hyperlink" Target="https://www.businesstoday.in/latest/economy-politics/story/russia-offers-free-transfer-of-covid-19-vaccine-tech-to-india-other-manufacturing-partners-293397-2021-04-14" TargetMode="External"/><Relationship Id="rId6" Type="http://schemas.openxmlformats.org/officeDocument/2006/relationships/hyperlink" Target="https://www.who.int/news/item/21-06-2021-who-supporting-south-african-consortium-to-establish-first-covid-mrna-vaccine-technology-transfer-hub" TargetMode="External"/><Relationship Id="rId11" Type="http://schemas.openxmlformats.org/officeDocument/2006/relationships/hyperlink" Target="https://www.bloomberg.com/news/articles/2021-03-19/immunitybio-to-have-covid-19-vaccine-made-in-south-africa" TargetMode="External"/><Relationship Id="rId5" Type="http://schemas.openxmlformats.org/officeDocument/2006/relationships/hyperlink" Target="https://riotimesonline.com/brazil-news/miscellaneous/covid-19/brazils-fiocruz-to-miss-100-million-vaccine-delivery-deadline-in-july/" TargetMode="External"/><Relationship Id="rId15" Type="http://schemas.openxmlformats.org/officeDocument/2006/relationships/vmlDrawing" Target="../drawings/vmlDrawing2.vml"/><Relationship Id="rId10" Type="http://schemas.openxmlformats.org/officeDocument/2006/relationships/hyperlink" Target="https://www.ivi.int/ivi-signs-memorandum-of-understanding-with-the-nepal-health-research-council/" TargetMode="External"/><Relationship Id="rId4" Type="http://schemas.openxmlformats.org/officeDocument/2006/relationships/hyperlink" Target="https://brazilian.report/liveblog/2021/06/01/bolsonaro-technology-transfer-agreement-astrazeneca-vaccine/" TargetMode="External"/><Relationship Id="rId9" Type="http://schemas.openxmlformats.org/officeDocument/2006/relationships/hyperlink" Target="https://www.ivi.int/ivi-and-knust-establish-collaborating-center-to-conduct-vaccine-research-and-development-for-global-health/" TargetMode="External"/><Relationship Id="rId1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2A16F-8828-4C9D-B1FC-10CF0A03DAFD}">
  <dimension ref="A1:C5"/>
  <sheetViews>
    <sheetView showGridLines="0" tabSelected="1" topLeftCell="A2" workbookViewId="0">
      <selection activeCell="A2" sqref="A1:XFD1048576"/>
    </sheetView>
  </sheetViews>
  <sheetFormatPr defaultColWidth="0" defaultRowHeight="187.5" customHeight="1" zeroHeight="1" x14ac:dyDescent="0.3"/>
  <cols>
    <col min="1" max="1" width="3.77734375" customWidth="1"/>
    <col min="2" max="2" width="84.33203125" customWidth="1"/>
    <col min="3" max="3" width="6.109375" customWidth="1"/>
    <col min="4" max="16384" width="8.77734375" hidden="1"/>
  </cols>
  <sheetData>
    <row r="1" spans="2:2" ht="78" customHeight="1" x14ac:dyDescent="0.3"/>
    <row r="2" spans="2:2" ht="30.45" customHeight="1" x14ac:dyDescent="0.5">
      <c r="B2" s="150" t="s">
        <v>0</v>
      </c>
    </row>
    <row r="3" spans="2:2" ht="14.7" customHeight="1" x14ac:dyDescent="0.3"/>
    <row r="4" spans="2:2" ht="258" customHeight="1" x14ac:dyDescent="0.3">
      <c r="B4" s="110" t="s">
        <v>1</v>
      </c>
    </row>
    <row r="5" spans="2:2" ht="19.2" customHeight="1" x14ac:dyDescent="0.3">
      <c r="B5" s="151" t="s">
        <v>879</v>
      </c>
    </row>
  </sheetData>
  <sheetProtection algorithmName="SHA-512" hashValue="lGxQ7WY8bXU6HNAfJ38g5n0yqM7ee8lh9ZgBi26UeORfNfXiIU/1CppqFNKOrXwxKgIFm657jYs+RN6h/xsMQw==" saltValue="n0sa+xyIY3LC9lnjB4hgfg==" spinCount="100000"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EC75F-BB75-4D2F-A9B1-8164C4FB7458}">
  <dimension ref="A1:F29"/>
  <sheetViews>
    <sheetView showGridLines="0" topLeftCell="A13" workbookViewId="0"/>
  </sheetViews>
  <sheetFormatPr defaultColWidth="0" defaultRowHeight="12" zeroHeight="1" x14ac:dyDescent="0.3"/>
  <cols>
    <col min="1" max="1" width="3.77734375" style="1" customWidth="1"/>
    <col min="2" max="2" width="27.21875" style="1" customWidth="1"/>
    <col min="3" max="3" width="86.88671875" style="1" customWidth="1"/>
    <col min="4" max="4" width="4.109375" style="1" customWidth="1"/>
    <col min="5" max="6" width="0" style="1" hidden="1" customWidth="1"/>
    <col min="7" max="16384" width="9.109375" style="1" hidden="1"/>
  </cols>
  <sheetData>
    <row r="1" spans="2:6" s="18" customFormat="1" ht="40.200000000000003" customHeight="1" thickBot="1" x14ac:dyDescent="0.35">
      <c r="B1" s="156" t="s">
        <v>2</v>
      </c>
    </row>
    <row r="2" spans="2:6" ht="14.4" x14ac:dyDescent="0.35">
      <c r="B2" s="148" t="s">
        <v>3</v>
      </c>
      <c r="C2" s="149" t="s">
        <v>0</v>
      </c>
    </row>
    <row r="3" spans="2:6" ht="43.2" x14ac:dyDescent="0.3">
      <c r="B3" s="142" t="s">
        <v>779</v>
      </c>
      <c r="C3" s="143" t="s">
        <v>786</v>
      </c>
    </row>
    <row r="4" spans="2:6" ht="14.4" x14ac:dyDescent="0.3">
      <c r="B4" s="142" t="s">
        <v>4</v>
      </c>
      <c r="C4" s="143" t="s">
        <v>5</v>
      </c>
      <c r="D4" s="7"/>
      <c r="E4" s="7"/>
      <c r="F4" s="7"/>
    </row>
    <row r="5" spans="2:6" ht="14.4" customHeight="1" x14ac:dyDescent="0.3">
      <c r="B5" s="142" t="s">
        <v>6</v>
      </c>
      <c r="C5" s="144" t="s">
        <v>7</v>
      </c>
      <c r="D5" s="5"/>
      <c r="E5" s="5"/>
      <c r="F5" s="5"/>
    </row>
    <row r="6" spans="2:6" ht="28.8" x14ac:dyDescent="0.3">
      <c r="B6" s="142" t="s">
        <v>8</v>
      </c>
      <c r="C6" s="143" t="s">
        <v>9</v>
      </c>
      <c r="D6" s="5"/>
      <c r="E6" s="5"/>
      <c r="F6" s="5"/>
    </row>
    <row r="7" spans="2:6" ht="14.4" x14ac:dyDescent="0.3">
      <c r="B7" s="142" t="s">
        <v>10</v>
      </c>
      <c r="C7" s="143" t="s">
        <v>11</v>
      </c>
      <c r="D7" s="7"/>
      <c r="E7" s="7"/>
      <c r="F7" s="7"/>
    </row>
    <row r="8" spans="2:6" ht="14.4" customHeight="1" x14ac:dyDescent="0.3">
      <c r="B8" s="142" t="s">
        <v>12</v>
      </c>
      <c r="C8" s="143" t="s">
        <v>13</v>
      </c>
    </row>
    <row r="9" spans="2:6" ht="70.2" customHeight="1" x14ac:dyDescent="0.3">
      <c r="B9" s="142" t="s">
        <v>14</v>
      </c>
      <c r="C9" s="144" t="s">
        <v>15</v>
      </c>
    </row>
    <row r="10" spans="2:6" ht="72" x14ac:dyDescent="0.3">
      <c r="B10" s="142" t="s">
        <v>16</v>
      </c>
      <c r="C10" s="143" t="s">
        <v>17</v>
      </c>
    </row>
    <row r="11" spans="2:6" ht="14.4" x14ac:dyDescent="0.3">
      <c r="B11" s="142" t="s">
        <v>18</v>
      </c>
      <c r="C11" s="144" t="s">
        <v>19</v>
      </c>
    </row>
    <row r="12" spans="2:6" ht="14.4" x14ac:dyDescent="0.3">
      <c r="B12" s="142" t="s">
        <v>20</v>
      </c>
      <c r="C12" s="144" t="s">
        <v>21</v>
      </c>
    </row>
    <row r="13" spans="2:6" ht="14.4" x14ac:dyDescent="0.3">
      <c r="B13" s="142" t="s">
        <v>22</v>
      </c>
      <c r="C13" s="144" t="s">
        <v>23</v>
      </c>
      <c r="D13" s="7"/>
      <c r="E13" s="7"/>
      <c r="F13" s="7"/>
    </row>
    <row r="14" spans="2:6" ht="15" customHeight="1" x14ac:dyDescent="0.3">
      <c r="B14" s="142" t="s">
        <v>24</v>
      </c>
      <c r="C14" s="143" t="s">
        <v>25</v>
      </c>
      <c r="D14" s="7"/>
      <c r="E14" s="7"/>
      <c r="F14" s="7"/>
    </row>
    <row r="15" spans="2:6" ht="14.4" x14ac:dyDescent="0.3">
      <c r="B15" s="142" t="s">
        <v>26</v>
      </c>
      <c r="C15" s="143" t="s">
        <v>27</v>
      </c>
    </row>
    <row r="16" spans="2:6" ht="14.4" x14ac:dyDescent="0.3">
      <c r="B16" s="142" t="s">
        <v>28</v>
      </c>
      <c r="C16" s="143" t="s">
        <v>29</v>
      </c>
    </row>
    <row r="17" spans="2:3" ht="14.4" x14ac:dyDescent="0.3">
      <c r="B17" s="142" t="s">
        <v>30</v>
      </c>
      <c r="C17" s="145" t="s">
        <v>31</v>
      </c>
    </row>
    <row r="18" spans="2:3" ht="28.8" x14ac:dyDescent="0.3">
      <c r="B18" s="142" t="s">
        <v>32</v>
      </c>
      <c r="C18" s="145" t="s">
        <v>33</v>
      </c>
    </row>
    <row r="19" spans="2:3" ht="13.2" customHeight="1" x14ac:dyDescent="0.3">
      <c r="B19" s="142" t="s">
        <v>34</v>
      </c>
      <c r="C19" s="145" t="s">
        <v>35</v>
      </c>
    </row>
    <row r="20" spans="2:3" ht="28.8" x14ac:dyDescent="0.3">
      <c r="B20" s="142" t="s">
        <v>36</v>
      </c>
      <c r="C20" s="143" t="s">
        <v>37</v>
      </c>
    </row>
    <row r="21" spans="2:3" ht="14.4" x14ac:dyDescent="0.3">
      <c r="B21" s="142" t="s">
        <v>38</v>
      </c>
      <c r="C21" s="144" t="s">
        <v>39</v>
      </c>
    </row>
    <row r="22" spans="2:3" ht="14.4" x14ac:dyDescent="0.3">
      <c r="B22" s="142" t="s">
        <v>40</v>
      </c>
      <c r="C22" s="143" t="s">
        <v>41</v>
      </c>
    </row>
    <row r="23" spans="2:3" ht="14.4" x14ac:dyDescent="0.3">
      <c r="B23" s="142" t="s">
        <v>42</v>
      </c>
      <c r="C23" s="143" t="s">
        <v>43</v>
      </c>
    </row>
    <row r="24" spans="2:3" ht="22.2" customHeight="1" thickBot="1" x14ac:dyDescent="0.35">
      <c r="B24" s="146" t="s">
        <v>44</v>
      </c>
      <c r="C24" s="147" t="s">
        <v>45</v>
      </c>
    </row>
    <row r="25" spans="2:3" x14ac:dyDescent="0.3"/>
    <row r="26" spans="2:3" x14ac:dyDescent="0.3"/>
    <row r="27" spans="2:3" x14ac:dyDescent="0.3"/>
    <row r="28" spans="2:3" x14ac:dyDescent="0.3"/>
    <row r="29" spans="2:3" x14ac:dyDescent="0.3"/>
  </sheetData>
  <sheetProtection algorithmName="SHA-512" hashValue="IGP88e6oFm8Df7XSRcGJM/DSC5lVIwztIz6t5/DbOYDnVyXnWBuBbYdz2+wAszkxHzp6NrxrHGCaprTT71REoA==" saltValue="d5J1ERgMjMKuLD6ZtEDny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31611-A048-4AD4-9283-1C6B6299DE58}">
  <dimension ref="B1:XFB76"/>
  <sheetViews>
    <sheetView showGridLines="0" zoomScale="98" zoomScaleNormal="98" workbookViewId="0">
      <selection activeCell="I6" sqref="I6"/>
    </sheetView>
  </sheetViews>
  <sheetFormatPr defaultColWidth="0" defaultRowHeight="13.2" zeroHeight="1" x14ac:dyDescent="0.3"/>
  <cols>
    <col min="1" max="1" width="3.77734375" style="104" customWidth="1"/>
    <col min="2" max="2" width="25.44140625" style="104" bestFit="1" customWidth="1"/>
    <col min="3" max="3" width="22.88671875" style="107" bestFit="1" customWidth="1"/>
    <col min="4" max="4" width="15.77734375" style="107" bestFit="1" customWidth="1"/>
    <col min="5" max="5" width="16.5546875" style="107" bestFit="1" customWidth="1"/>
    <col min="6" max="6" width="13" style="107" bestFit="1" customWidth="1"/>
    <col min="7" max="7" width="10.21875" style="107" bestFit="1" customWidth="1"/>
    <col min="8" max="8" width="10.21875" style="107" customWidth="1"/>
    <col min="9" max="9" width="16.88671875" style="107" bestFit="1" customWidth="1"/>
    <col min="10" max="10" width="12.44140625" style="107" customWidth="1"/>
    <col min="11" max="11" width="16.77734375" style="107" customWidth="1"/>
    <col min="12" max="12" width="9.77734375" style="109" hidden="1" customWidth="1"/>
    <col min="13" max="13" width="17.6640625" style="109" hidden="1" customWidth="1"/>
    <col min="14" max="14" width="13.77734375" style="109" hidden="1" customWidth="1"/>
    <col min="15" max="15" width="17.6640625" style="109" hidden="1" customWidth="1"/>
    <col min="16" max="16" width="13.77734375" style="109" hidden="1" customWidth="1"/>
    <col min="17" max="17" width="17.109375" style="109" hidden="1" customWidth="1"/>
    <col min="18" max="18" width="20" style="109" hidden="1" customWidth="1"/>
    <col min="19" max="19" width="18.44140625" style="109" hidden="1" customWidth="1"/>
    <col min="20" max="20" width="14.109375" style="109" hidden="1" customWidth="1"/>
    <col min="21" max="21" width="10.77734375" style="109" hidden="1" customWidth="1"/>
    <col min="22" max="22" width="6.77734375" style="109" hidden="1" customWidth="1"/>
    <col min="23" max="23" width="7.77734375" style="104" hidden="1" customWidth="1"/>
    <col min="24" max="24" width="51.109375" style="104" hidden="1" customWidth="1"/>
    <col min="25" max="25" width="55.109375" style="104" hidden="1" customWidth="1"/>
    <col min="26" max="26" width="11.44140625" style="104" hidden="1" customWidth="1"/>
    <col min="27" max="27" width="7.109375" style="104" hidden="1" customWidth="1"/>
    <col min="28" max="28" width="7.77734375" style="104" hidden="1" customWidth="1"/>
    <col min="29" max="29" width="7.109375" style="104" hidden="1" customWidth="1"/>
    <col min="30" max="30" width="10.109375" style="104" hidden="1" customWidth="1"/>
    <col min="31" max="31" width="9.44140625" style="104" hidden="1" customWidth="1"/>
    <col min="32" max="32" width="13.109375" style="104" hidden="1" customWidth="1"/>
    <col min="33" max="33" width="12.44140625" style="104" hidden="1" customWidth="1"/>
    <col min="34" max="16381" width="8.77734375" style="104" hidden="1"/>
    <col min="16382" max="16382" width="11.44140625" style="104" hidden="1" customWidth="1"/>
    <col min="16383" max="16384" width="7.44140625" style="104" customWidth="1"/>
  </cols>
  <sheetData>
    <row r="1" spans="2:33" s="159" customFormat="1" ht="40.200000000000003" customHeight="1" x14ac:dyDescent="0.3">
      <c r="B1" s="156" t="s">
        <v>46</v>
      </c>
      <c r="C1" s="157"/>
      <c r="D1" s="157"/>
      <c r="E1" s="157"/>
      <c r="F1" s="157"/>
      <c r="G1" s="157"/>
      <c r="H1" s="157"/>
      <c r="I1" s="157"/>
      <c r="J1" s="157"/>
      <c r="K1" s="157"/>
      <c r="L1" s="158"/>
      <c r="M1" s="158"/>
      <c r="N1" s="158"/>
      <c r="O1" s="158"/>
      <c r="P1" s="158"/>
      <c r="Q1" s="158"/>
      <c r="R1" s="158"/>
      <c r="S1" s="158"/>
      <c r="T1" s="158"/>
      <c r="U1" s="158"/>
      <c r="V1" s="158"/>
    </row>
    <row r="2" spans="2:33" ht="16.2" x14ac:dyDescent="0.35">
      <c r="B2" s="152" t="s">
        <v>47</v>
      </c>
      <c r="C2" s="153"/>
      <c r="D2" s="153"/>
      <c r="E2" s="153"/>
      <c r="F2" s="153"/>
      <c r="G2" s="153"/>
      <c r="H2" s="153"/>
      <c r="I2" s="153"/>
      <c r="J2" s="136"/>
      <c r="K2" s="136"/>
    </row>
    <row r="3" spans="2:33" ht="14.4" x14ac:dyDescent="0.3">
      <c r="B3"/>
      <c r="C3"/>
      <c r="D3" s="136"/>
      <c r="E3" s="136"/>
      <c r="F3" s="136"/>
      <c r="G3" s="136"/>
      <c r="H3" s="136"/>
      <c r="I3" s="136"/>
      <c r="J3" s="136"/>
      <c r="K3" s="136"/>
    </row>
    <row r="4" spans="2:33" ht="14.4" x14ac:dyDescent="0.3">
      <c r="B4"/>
      <c r="C4"/>
      <c r="D4" s="136"/>
      <c r="E4" s="136"/>
      <c r="F4" s="136"/>
      <c r="G4" s="136"/>
      <c r="H4" s="136"/>
      <c r="I4" s="136"/>
      <c r="J4" s="136"/>
      <c r="K4" s="136"/>
    </row>
    <row r="5" spans="2:33" ht="14.4" x14ac:dyDescent="0.3">
      <c r="B5" s="138" t="s">
        <v>24</v>
      </c>
      <c r="C5" s="137" t="s">
        <v>48</v>
      </c>
      <c r="D5" s="134"/>
      <c r="E5" s="134"/>
      <c r="F5" s="134"/>
      <c r="G5" s="134"/>
      <c r="H5" s="134"/>
      <c r="I5" s="134"/>
      <c r="J5" s="134"/>
      <c r="K5" s="134"/>
      <c r="L5" s="110"/>
      <c r="M5" s="110"/>
      <c r="N5" s="110"/>
      <c r="O5" s="110"/>
      <c r="P5" s="110"/>
      <c r="Q5" s="110"/>
      <c r="R5" s="110"/>
      <c r="S5" s="110"/>
      <c r="T5" s="110"/>
      <c r="U5" s="110"/>
      <c r="V5" s="110"/>
    </row>
    <row r="6" spans="2:33" ht="14.4" x14ac:dyDescent="0.3">
      <c r="B6" s="138" t="s">
        <v>12</v>
      </c>
      <c r="C6" s="137" t="s">
        <v>48</v>
      </c>
      <c r="D6" s="134"/>
      <c r="E6" s="134"/>
      <c r="F6" s="134"/>
      <c r="G6" s="134"/>
      <c r="H6" s="134"/>
      <c r="I6" s="134"/>
      <c r="J6" s="134"/>
      <c r="K6" s="134"/>
      <c r="L6" s="110"/>
      <c r="M6" s="110"/>
      <c r="N6" s="110"/>
      <c r="O6" s="110"/>
      <c r="P6" s="110"/>
      <c r="Q6" s="110"/>
      <c r="R6" s="110"/>
      <c r="S6" s="110"/>
      <c r="T6" s="110"/>
      <c r="U6" s="110"/>
      <c r="V6" s="110"/>
    </row>
    <row r="7" spans="2:33" ht="14.4" x14ac:dyDescent="0.3">
      <c r="B7" s="138" t="s">
        <v>10</v>
      </c>
      <c r="C7" s="137" t="s">
        <v>48</v>
      </c>
      <c r="D7" s="134"/>
      <c r="E7" s="134"/>
      <c r="F7" s="134"/>
      <c r="G7" s="134"/>
      <c r="H7" s="134"/>
      <c r="I7" s="134"/>
      <c r="J7" s="134"/>
      <c r="K7" s="134"/>
      <c r="L7" s="110"/>
      <c r="M7" s="110"/>
      <c r="N7" s="110"/>
      <c r="O7" s="110"/>
      <c r="P7" s="110"/>
      <c r="Q7" s="110"/>
      <c r="R7" s="110"/>
      <c r="S7" s="110"/>
      <c r="T7" s="110"/>
      <c r="U7" s="110"/>
      <c r="V7" s="110"/>
    </row>
    <row r="8" spans="2:33" ht="14.4" x14ac:dyDescent="0.3">
      <c r="B8" s="138" t="s">
        <v>20</v>
      </c>
      <c r="C8" s="137" t="s">
        <v>48</v>
      </c>
      <c r="D8" s="134"/>
      <c r="E8" s="134"/>
      <c r="F8" s="134"/>
      <c r="G8" s="134"/>
      <c r="H8" s="134"/>
      <c r="I8" s="134"/>
      <c r="J8" s="134"/>
      <c r="K8" s="134"/>
      <c r="L8" s="110"/>
      <c r="M8" s="110"/>
      <c r="N8" s="110"/>
      <c r="O8" s="110"/>
      <c r="P8" s="110"/>
      <c r="Q8" s="110"/>
      <c r="R8" s="110"/>
      <c r="S8" s="110"/>
      <c r="T8" s="110"/>
      <c r="U8" s="110"/>
      <c r="V8" s="110"/>
    </row>
    <row r="9" spans="2:33" ht="14.4" x14ac:dyDescent="0.3">
      <c r="B9" s="11"/>
      <c r="C9" s="134"/>
      <c r="D9" s="134"/>
      <c r="E9" s="134"/>
      <c r="F9" s="134"/>
      <c r="G9" s="134"/>
      <c r="H9" s="134"/>
      <c r="I9" s="134"/>
      <c r="J9" s="134"/>
      <c r="K9" s="134"/>
      <c r="L9" s="110"/>
      <c r="M9" s="110"/>
      <c r="N9" s="110"/>
      <c r="O9" s="110"/>
      <c r="P9" s="110"/>
      <c r="Q9" s="110"/>
      <c r="R9" s="110"/>
      <c r="S9" s="110"/>
      <c r="T9" s="110"/>
      <c r="U9" s="110"/>
      <c r="V9" s="110"/>
    </row>
    <row r="10" spans="2:33" ht="14.4" x14ac:dyDescent="0.3">
      <c r="B10" s="138" t="s">
        <v>49</v>
      </c>
      <c r="C10" s="138" t="s">
        <v>50</v>
      </c>
      <c r="D10" s="136"/>
      <c r="E10" s="136"/>
      <c r="F10" s="136"/>
      <c r="G10" s="136"/>
      <c r="H10" s="136"/>
      <c r="I10" s="174" t="s">
        <v>51</v>
      </c>
      <c r="J10" s="11"/>
      <c r="L10"/>
      <c r="M10"/>
      <c r="N10"/>
      <c r="O10"/>
      <c r="P10"/>
      <c r="Q10"/>
      <c r="R10"/>
      <c r="S10"/>
      <c r="T10"/>
      <c r="U10"/>
      <c r="V10"/>
      <c r="W10"/>
      <c r="X10"/>
      <c r="Y10"/>
      <c r="Z10"/>
      <c r="AA10"/>
      <c r="AB10"/>
      <c r="AC10"/>
      <c r="AD10"/>
      <c r="AE10"/>
      <c r="AF10"/>
      <c r="AG10"/>
    </row>
    <row r="11" spans="2:33" ht="14.4" x14ac:dyDescent="0.3">
      <c r="B11" s="138" t="s">
        <v>52</v>
      </c>
      <c r="C11" s="161" t="s">
        <v>53</v>
      </c>
      <c r="D11" s="161" t="s">
        <v>54</v>
      </c>
      <c r="E11" s="161" t="s">
        <v>55</v>
      </c>
      <c r="F11" s="161" t="s">
        <v>56</v>
      </c>
      <c r="G11" s="161" t="s">
        <v>57</v>
      </c>
      <c r="H11" s="136" t="s">
        <v>58</v>
      </c>
      <c r="I11" s="174"/>
      <c r="J11" s="11"/>
      <c r="L11"/>
      <c r="M11"/>
      <c r="N11"/>
      <c r="O11"/>
      <c r="P11"/>
      <c r="Q11"/>
      <c r="R11"/>
      <c r="S11"/>
      <c r="T11"/>
      <c r="U11"/>
      <c r="V11"/>
      <c r="W11"/>
      <c r="X11"/>
      <c r="Y11"/>
      <c r="Z11"/>
      <c r="AA11"/>
      <c r="AB11"/>
      <c r="AC11"/>
      <c r="AD11"/>
      <c r="AE11"/>
      <c r="AF11"/>
      <c r="AG11"/>
    </row>
    <row r="12" spans="2:33" ht="14.4" x14ac:dyDescent="0.3">
      <c r="B12" s="140" t="s">
        <v>59</v>
      </c>
      <c r="C12" s="139">
        <v>10</v>
      </c>
      <c r="D12" s="139">
        <v>4</v>
      </c>
      <c r="E12" s="139">
        <v>5</v>
      </c>
      <c r="F12" s="139">
        <v>4</v>
      </c>
      <c r="G12" s="139">
        <v>1</v>
      </c>
      <c r="H12" s="139">
        <v>24</v>
      </c>
      <c r="I12" s="135">
        <f>SUMIFS(Commitments!$P:$P,Commitments!$Q:$Q,"USD",Commitments!$O:$O,"*"&amp;B12&amp;"*")+SUMIFS(Commitments!$P:$P,Commitments!$Q:$Q,"Euro",Commitments!$O:$O,"*"&amp;B12&amp;"*")*Summary!$C$17</f>
        <v>3659631913.4200001</v>
      </c>
      <c r="J12" s="11"/>
      <c r="L12"/>
      <c r="M12"/>
      <c r="N12"/>
      <c r="O12"/>
      <c r="P12"/>
      <c r="Q12"/>
      <c r="R12"/>
      <c r="S12"/>
      <c r="T12"/>
      <c r="U12"/>
      <c r="V12"/>
      <c r="W12"/>
      <c r="X12"/>
      <c r="Y12"/>
      <c r="Z12"/>
      <c r="AA12"/>
      <c r="AB12"/>
      <c r="AC12"/>
      <c r="AD12"/>
      <c r="AE12"/>
      <c r="AF12"/>
      <c r="AG12"/>
    </row>
    <row r="13" spans="2:33" ht="14.4" x14ac:dyDescent="0.3">
      <c r="B13" s="140" t="s">
        <v>60</v>
      </c>
      <c r="C13" s="139"/>
      <c r="D13" s="139"/>
      <c r="E13" s="139">
        <v>2</v>
      </c>
      <c r="F13" s="139"/>
      <c r="G13" s="139"/>
      <c r="H13" s="139">
        <v>2</v>
      </c>
      <c r="I13" s="135">
        <f>SUMIFS(Commitments!$P:$P,Commitments!$Q:$Q,"USD",Commitments!$O:$O,"*"&amp;B13&amp;"*")+SUMIFS(Commitments!$P:$P,Commitments!$Q:$Q,"Euro",Commitments!$O:$O,"*"&amp;B13&amp;"*")*Summary!$C$17</f>
        <v>340000000</v>
      </c>
      <c r="J13" s="11"/>
      <c r="L13"/>
      <c r="M13"/>
      <c r="N13"/>
      <c r="O13"/>
      <c r="P13"/>
      <c r="Q13"/>
      <c r="R13"/>
      <c r="S13"/>
      <c r="T13"/>
      <c r="U13"/>
      <c r="V13"/>
      <c r="W13"/>
      <c r="X13"/>
      <c r="Y13"/>
      <c r="Z13"/>
      <c r="AA13"/>
      <c r="AB13"/>
      <c r="AC13"/>
      <c r="AD13"/>
      <c r="AE13"/>
      <c r="AF13"/>
      <c r="AG13"/>
    </row>
    <row r="14" spans="2:33" ht="14.4" x14ac:dyDescent="0.3">
      <c r="B14" s="140" t="s">
        <v>61</v>
      </c>
      <c r="C14" s="139"/>
      <c r="D14" s="139"/>
      <c r="E14" s="139">
        <v>1</v>
      </c>
      <c r="F14" s="139"/>
      <c r="G14" s="139"/>
      <c r="H14" s="139">
        <v>1</v>
      </c>
      <c r="I14" s="135">
        <f>SUMIFS(Commitments!$P:$P,Commitments!$Q:$Q,"USD",Commitments!$O:$O,"*"&amp;B14&amp;"*")+SUMIFS(Commitments!$P:$P,Commitments!$Q:$Q,"Euro",Commitments!$O:$O,"*"&amp;B14&amp;"*")*Summary!$C$17</f>
        <v>35305212</v>
      </c>
      <c r="J14" s="11"/>
      <c r="L14"/>
      <c r="M14"/>
      <c r="N14"/>
      <c r="O14"/>
      <c r="P14"/>
      <c r="Q14"/>
      <c r="R14"/>
      <c r="S14"/>
      <c r="T14"/>
      <c r="U14"/>
      <c r="V14"/>
      <c r="W14"/>
      <c r="X14"/>
      <c r="Y14"/>
      <c r="Z14"/>
      <c r="AA14"/>
      <c r="AB14"/>
      <c r="AC14"/>
      <c r="AD14"/>
      <c r="AE14"/>
      <c r="AF14"/>
      <c r="AG14"/>
    </row>
    <row r="15" spans="2:33" ht="14.4" x14ac:dyDescent="0.3">
      <c r="B15" s="140" t="s">
        <v>71</v>
      </c>
      <c r="C15" s="139"/>
      <c r="D15" s="139"/>
      <c r="E15" s="139"/>
      <c r="F15" s="139">
        <v>1</v>
      </c>
      <c r="G15" s="139"/>
      <c r="H15" s="139">
        <v>1</v>
      </c>
      <c r="I15" s="135">
        <f>SUMIFS(Commitments!$P:$P,Commitments!$Q:$Q,"USD",Commitments!$O:$O,"*"&amp;B15&amp;"*")+SUMIFS(Commitments!$P:$P,Commitments!$Q:$Q,"Euro",Commitments!$O:$O,"*"&amp;B15&amp;"*")*Summary!$C$17</f>
        <v>81200000</v>
      </c>
      <c r="J15" s="11"/>
      <c r="L15"/>
      <c r="M15"/>
      <c r="N15"/>
      <c r="O15"/>
      <c r="P15"/>
      <c r="Q15"/>
      <c r="R15"/>
      <c r="S15"/>
      <c r="T15"/>
      <c r="U15"/>
      <c r="V15"/>
      <c r="W15"/>
      <c r="X15"/>
      <c r="Y15"/>
      <c r="Z15"/>
      <c r="AA15"/>
      <c r="AB15"/>
      <c r="AC15"/>
      <c r="AD15"/>
      <c r="AE15"/>
      <c r="AF15"/>
      <c r="AG15"/>
    </row>
    <row r="16" spans="2:33" ht="15" thickBot="1" x14ac:dyDescent="0.35">
      <c r="B16" s="140" t="s">
        <v>58</v>
      </c>
      <c r="C16" s="139">
        <v>10</v>
      </c>
      <c r="D16" s="139">
        <v>4</v>
      </c>
      <c r="E16" s="139">
        <v>8</v>
      </c>
      <c r="F16" s="139">
        <v>5</v>
      </c>
      <c r="G16" s="139">
        <v>1</v>
      </c>
      <c r="H16" s="139">
        <v>28</v>
      </c>
      <c r="I16" s="141">
        <f>SUM(I12:I15)</f>
        <v>4116137125.4200001</v>
      </c>
      <c r="J16" s="11"/>
      <c r="K16" s="135"/>
      <c r="L16"/>
      <c r="M16"/>
      <c r="N16"/>
      <c r="O16"/>
      <c r="P16"/>
      <c r="Q16"/>
      <c r="R16"/>
      <c r="S16"/>
      <c r="T16"/>
      <c r="U16"/>
      <c r="V16"/>
      <c r="W16"/>
      <c r="X16"/>
      <c r="Y16"/>
      <c r="Z16"/>
      <c r="AA16"/>
      <c r="AB16"/>
      <c r="AC16"/>
      <c r="AD16"/>
      <c r="AE16"/>
      <c r="AF16"/>
      <c r="AG16"/>
    </row>
    <row r="17" spans="2:33" ht="24" x14ac:dyDescent="0.3">
      <c r="B17" s="111" t="s">
        <v>62</v>
      </c>
      <c r="C17" s="130">
        <v>1.1768403999999999</v>
      </c>
      <c r="D17" s="11"/>
      <c r="E17" s="11"/>
      <c r="F17" s="11"/>
      <c r="G17" s="11"/>
      <c r="H17" s="11"/>
      <c r="I17" s="11"/>
      <c r="J17" s="11"/>
      <c r="K17" s="11"/>
      <c r="L17"/>
      <c r="M17"/>
      <c r="N17"/>
      <c r="O17"/>
      <c r="P17"/>
      <c r="Q17"/>
      <c r="R17"/>
      <c r="S17"/>
      <c r="T17"/>
      <c r="U17"/>
      <c r="V17"/>
      <c r="W17"/>
      <c r="X17"/>
      <c r="Y17"/>
      <c r="Z17"/>
      <c r="AA17"/>
      <c r="AB17"/>
      <c r="AC17"/>
      <c r="AD17"/>
      <c r="AE17"/>
      <c r="AF17"/>
      <c r="AG17"/>
    </row>
    <row r="18" spans="2:33" ht="14.4" x14ac:dyDescent="0.3">
      <c r="B18" s="132"/>
      <c r="C18" s="133"/>
      <c r="D18" s="11"/>
      <c r="E18" s="11"/>
      <c r="F18" s="11"/>
      <c r="G18" s="11"/>
      <c r="H18" s="11"/>
      <c r="I18" s="11"/>
      <c r="J18" s="11"/>
      <c r="K18" s="11"/>
      <c r="L18"/>
      <c r="M18"/>
      <c r="N18"/>
      <c r="O18"/>
      <c r="P18"/>
      <c r="Q18"/>
      <c r="R18"/>
      <c r="S18"/>
      <c r="T18"/>
      <c r="U18"/>
      <c r="V18"/>
      <c r="W18"/>
      <c r="X18"/>
      <c r="Y18"/>
      <c r="Z18"/>
      <c r="AA18"/>
      <c r="AB18"/>
      <c r="AC18"/>
      <c r="AD18"/>
      <c r="AE18"/>
      <c r="AF18"/>
      <c r="AG18"/>
    </row>
    <row r="19" spans="2:33" ht="14.4" x14ac:dyDescent="0.3">
      <c r="B19" s="132"/>
      <c r="C19" s="133"/>
      <c r="D19" s="11"/>
      <c r="E19" s="11"/>
      <c r="F19" s="11"/>
      <c r="G19" s="11"/>
      <c r="H19" s="11"/>
      <c r="I19" s="11"/>
      <c r="J19" s="11"/>
      <c r="K19" s="11"/>
      <c r="L19"/>
      <c r="M19"/>
      <c r="N19"/>
      <c r="O19"/>
      <c r="P19"/>
      <c r="Q19"/>
      <c r="R19"/>
      <c r="S19"/>
      <c r="T19"/>
      <c r="U19"/>
      <c r="V19"/>
      <c r="W19"/>
      <c r="X19"/>
      <c r="Y19"/>
      <c r="Z19"/>
      <c r="AA19"/>
      <c r="AB19"/>
      <c r="AC19"/>
      <c r="AD19"/>
      <c r="AE19"/>
      <c r="AF19"/>
      <c r="AG19"/>
    </row>
    <row r="20" spans="2:33" ht="16.2" x14ac:dyDescent="0.35">
      <c r="B20" s="152" t="s">
        <v>63</v>
      </c>
      <c r="C20" s="154"/>
      <c r="D20" s="155"/>
      <c r="E20" s="155"/>
      <c r="F20" s="155"/>
      <c r="G20" s="155"/>
      <c r="H20" s="155"/>
      <c r="I20" s="155"/>
      <c r="J20"/>
      <c r="K20"/>
      <c r="L20"/>
      <c r="M20"/>
      <c r="N20"/>
      <c r="O20"/>
      <c r="P20"/>
      <c r="Q20"/>
      <c r="R20"/>
      <c r="S20"/>
      <c r="T20"/>
      <c r="U20"/>
      <c r="V20"/>
      <c r="W20"/>
      <c r="X20"/>
      <c r="Y20"/>
      <c r="Z20"/>
      <c r="AA20"/>
      <c r="AB20"/>
      <c r="AC20"/>
      <c r="AD20"/>
      <c r="AE20"/>
      <c r="AF20"/>
      <c r="AG20"/>
    </row>
    <row r="21" spans="2:33" ht="14.4" x14ac:dyDescent="0.3">
      <c r="B21" s="132"/>
      <c r="C21" s="133"/>
      <c r="D21"/>
      <c r="E21"/>
      <c r="F21"/>
      <c r="G21"/>
      <c r="H21"/>
      <c r="I21"/>
      <c r="J21"/>
      <c r="K21"/>
      <c r="L21"/>
      <c r="M21"/>
      <c r="N21"/>
      <c r="O21"/>
      <c r="P21"/>
      <c r="Q21"/>
      <c r="R21"/>
      <c r="S21"/>
      <c r="T21"/>
      <c r="U21"/>
      <c r="V21"/>
      <c r="W21"/>
      <c r="X21"/>
      <c r="Y21"/>
      <c r="Z21"/>
      <c r="AA21"/>
      <c r="AB21"/>
      <c r="AC21"/>
      <c r="AD21"/>
      <c r="AE21"/>
      <c r="AF21"/>
      <c r="AG21"/>
    </row>
    <row r="22" spans="2:33" ht="14.4" x14ac:dyDescent="0.3">
      <c r="B22" s="132"/>
      <c r="C22" s="133"/>
      <c r="D22"/>
      <c r="E22"/>
      <c r="F22"/>
      <c r="G22"/>
      <c r="H22"/>
      <c r="I22"/>
      <c r="J22"/>
      <c r="K22"/>
      <c r="L22"/>
      <c r="M22"/>
      <c r="N22"/>
      <c r="O22"/>
      <c r="P22"/>
      <c r="Q22"/>
      <c r="R22"/>
      <c r="S22"/>
      <c r="T22"/>
      <c r="U22"/>
      <c r="V22"/>
      <c r="W22"/>
      <c r="X22"/>
      <c r="Y22"/>
      <c r="Z22"/>
      <c r="AA22"/>
      <c r="AB22"/>
      <c r="AC22"/>
      <c r="AD22"/>
      <c r="AE22"/>
      <c r="AF22"/>
      <c r="AG22"/>
    </row>
    <row r="23" spans="2:33" ht="14.4" x14ac:dyDescent="0.3">
      <c r="B23"/>
      <c r="C23"/>
    </row>
    <row r="24" spans="2:33" ht="14.4" x14ac:dyDescent="0.3">
      <c r="B24" s="105" t="s">
        <v>24</v>
      </c>
      <c r="C24" s="104" t="s">
        <v>48</v>
      </c>
      <c r="D24" s="110"/>
      <c r="E24" s="110"/>
      <c r="F24" s="110"/>
      <c r="G24" s="110"/>
      <c r="H24" s="110"/>
      <c r="I24" s="110"/>
      <c r="J24" s="110"/>
      <c r="K24" s="110"/>
      <c r="L24" s="110"/>
      <c r="M24" s="110"/>
      <c r="N24" s="110"/>
      <c r="O24" s="110"/>
      <c r="P24" s="110"/>
      <c r="Q24" s="110"/>
      <c r="R24" s="110"/>
      <c r="S24" s="110"/>
      <c r="T24" s="110"/>
      <c r="U24" s="110"/>
      <c r="V24" s="110"/>
    </row>
    <row r="25" spans="2:33" ht="14.4" x14ac:dyDescent="0.3">
      <c r="B25" s="105" t="s">
        <v>12</v>
      </c>
      <c r="C25" s="104" t="s">
        <v>48</v>
      </c>
      <c r="D25" s="110"/>
      <c r="E25" s="110"/>
      <c r="F25" s="110"/>
      <c r="G25" s="110"/>
      <c r="H25" s="110"/>
      <c r="I25" s="110"/>
      <c r="J25" s="110"/>
      <c r="K25" s="110"/>
      <c r="L25" s="110"/>
      <c r="M25" s="110"/>
      <c r="N25" s="110"/>
      <c r="O25" s="110"/>
      <c r="P25" s="110"/>
      <c r="Q25" s="110"/>
      <c r="R25" s="110"/>
      <c r="S25" s="110"/>
      <c r="T25" s="110"/>
      <c r="U25" s="110"/>
      <c r="V25" s="110"/>
    </row>
    <row r="26" spans="2:33" ht="14.4" x14ac:dyDescent="0.3">
      <c r="B26" s="105" t="s">
        <v>10</v>
      </c>
      <c r="C26" s="104" t="s">
        <v>48</v>
      </c>
      <c r="D26" s="110"/>
      <c r="E26" s="110"/>
      <c r="F26" s="110"/>
      <c r="G26" s="110"/>
      <c r="H26" s="110"/>
      <c r="I26" s="110"/>
      <c r="J26" s="110"/>
      <c r="K26" s="110"/>
      <c r="L26" s="110"/>
      <c r="M26" s="110"/>
      <c r="N26" s="110"/>
      <c r="O26" s="110"/>
      <c r="P26" s="110"/>
      <c r="Q26" s="110"/>
      <c r="R26" s="110"/>
      <c r="S26" s="110"/>
      <c r="T26" s="110"/>
      <c r="U26" s="110"/>
      <c r="V26" s="110"/>
    </row>
    <row r="27" spans="2:33" ht="14.4" x14ac:dyDescent="0.3">
      <c r="B27" s="105" t="s">
        <v>20</v>
      </c>
      <c r="C27" s="104" t="s">
        <v>48</v>
      </c>
      <c r="D27" s="110"/>
      <c r="E27" s="110"/>
      <c r="F27" s="110"/>
      <c r="G27" s="110"/>
      <c r="H27" s="110"/>
      <c r="I27" s="110"/>
      <c r="J27" s="110"/>
      <c r="K27" s="134"/>
      <c r="L27" s="110"/>
      <c r="M27" s="110"/>
      <c r="N27" s="110"/>
      <c r="O27" s="110"/>
      <c r="P27" s="110"/>
      <c r="Q27" s="110"/>
      <c r="R27" s="110"/>
      <c r="S27" s="110"/>
      <c r="T27" s="110"/>
      <c r="U27" s="110"/>
      <c r="V27" s="110"/>
    </row>
    <row r="28" spans="2:33" ht="14.4" x14ac:dyDescent="0.3">
      <c r="B28"/>
      <c r="C28" s="110"/>
      <c r="D28" s="110"/>
      <c r="E28" s="110"/>
      <c r="F28" s="110"/>
      <c r="G28" s="110"/>
      <c r="H28" s="110"/>
      <c r="I28" s="110"/>
      <c r="J28" s="110"/>
      <c r="K28" s="134"/>
      <c r="L28" s="110"/>
      <c r="M28" s="110"/>
      <c r="N28" s="110"/>
      <c r="O28" s="110"/>
      <c r="P28" s="110"/>
      <c r="Q28" s="110"/>
      <c r="R28" s="110"/>
      <c r="S28" s="110"/>
      <c r="T28" s="110"/>
      <c r="U28" s="110"/>
      <c r="V28" s="110"/>
    </row>
    <row r="29" spans="2:33" ht="11.7" customHeight="1" x14ac:dyDescent="0.3">
      <c r="B29" s="105" t="s">
        <v>49</v>
      </c>
      <c r="C29" s="126" t="s">
        <v>50</v>
      </c>
      <c r="H29"/>
      <c r="I29"/>
      <c r="J29"/>
      <c r="K29" s="174"/>
      <c r="L29"/>
      <c r="M29"/>
      <c r="N29"/>
      <c r="O29"/>
      <c r="P29"/>
      <c r="Q29"/>
      <c r="R29"/>
      <c r="S29"/>
      <c r="T29"/>
      <c r="U29"/>
      <c r="V29"/>
      <c r="W29"/>
      <c r="X29"/>
      <c r="Y29"/>
      <c r="Z29"/>
      <c r="AA29"/>
      <c r="AB29"/>
      <c r="AC29"/>
      <c r="AD29"/>
      <c r="AE29"/>
      <c r="AF29"/>
      <c r="AG29"/>
    </row>
    <row r="30" spans="2:33" ht="27" customHeight="1" x14ac:dyDescent="0.3">
      <c r="B30" s="105" t="s">
        <v>52</v>
      </c>
      <c r="C30" s="160" t="s">
        <v>64</v>
      </c>
      <c r="D30" s="160" t="s">
        <v>65</v>
      </c>
      <c r="E30" s="160" t="s">
        <v>66</v>
      </c>
      <c r="F30" s="160" t="s">
        <v>787</v>
      </c>
      <c r="G30" s="107" t="s">
        <v>58</v>
      </c>
      <c r="H30"/>
      <c r="I30"/>
      <c r="J30"/>
      <c r="K30" s="174"/>
      <c r="L30"/>
      <c r="M30"/>
      <c r="N30"/>
      <c r="O30"/>
      <c r="P30"/>
      <c r="Q30"/>
      <c r="R30"/>
      <c r="S30"/>
      <c r="T30"/>
      <c r="U30"/>
      <c r="V30"/>
      <c r="W30"/>
      <c r="X30"/>
      <c r="Y30"/>
      <c r="Z30"/>
      <c r="AA30"/>
      <c r="AB30"/>
      <c r="AC30"/>
      <c r="AD30"/>
      <c r="AE30"/>
      <c r="AF30"/>
      <c r="AG30"/>
    </row>
    <row r="31" spans="2:33" ht="14.4" x14ac:dyDescent="0.3">
      <c r="B31" s="106" t="s">
        <v>59</v>
      </c>
      <c r="C31" s="108">
        <v>18</v>
      </c>
      <c r="D31" s="108"/>
      <c r="E31" s="108">
        <v>10</v>
      </c>
      <c r="F31" s="108">
        <v>1</v>
      </c>
      <c r="G31" s="108">
        <v>29</v>
      </c>
      <c r="H31"/>
      <c r="I31"/>
      <c r="J31"/>
      <c r="K31" s="135"/>
      <c r="L31"/>
      <c r="M31"/>
      <c r="N31"/>
      <c r="O31"/>
      <c r="P31"/>
      <c r="Q31"/>
      <c r="R31"/>
      <c r="S31"/>
      <c r="T31"/>
      <c r="U31"/>
      <c r="V31"/>
      <c r="W31"/>
      <c r="X31"/>
      <c r="Y31"/>
      <c r="Z31"/>
      <c r="AA31"/>
      <c r="AB31"/>
      <c r="AC31"/>
      <c r="AD31"/>
      <c r="AE31"/>
      <c r="AF31"/>
      <c r="AG31"/>
    </row>
    <row r="32" spans="2:33" ht="14.4" x14ac:dyDescent="0.3">
      <c r="B32" s="106" t="s">
        <v>60</v>
      </c>
      <c r="C32" s="108">
        <v>51</v>
      </c>
      <c r="D32" s="108">
        <v>15</v>
      </c>
      <c r="E32" s="108"/>
      <c r="F32" s="108"/>
      <c r="G32" s="108">
        <v>66</v>
      </c>
      <c r="H32"/>
      <c r="I32"/>
      <c r="J32"/>
      <c r="K32" s="135"/>
      <c r="L32"/>
      <c r="M32"/>
      <c r="N32"/>
      <c r="O32"/>
      <c r="P32"/>
      <c r="Q32"/>
      <c r="R32"/>
      <c r="S32"/>
      <c r="T32"/>
      <c r="U32"/>
      <c r="V32"/>
      <c r="W32"/>
      <c r="X32"/>
      <c r="Y32"/>
      <c r="Z32"/>
      <c r="AA32"/>
      <c r="AB32"/>
      <c r="AC32"/>
      <c r="AD32"/>
      <c r="AE32"/>
      <c r="AF32"/>
      <c r="AG32"/>
    </row>
    <row r="33" spans="2:33" ht="14.4" x14ac:dyDescent="0.3">
      <c r="B33" s="106" t="s">
        <v>67</v>
      </c>
      <c r="C33" s="108">
        <v>2</v>
      </c>
      <c r="D33" s="108"/>
      <c r="E33" s="108"/>
      <c r="F33" s="108"/>
      <c r="G33" s="108">
        <v>2</v>
      </c>
      <c r="H33"/>
      <c r="I33"/>
      <c r="J33"/>
      <c r="K33" s="135"/>
      <c r="L33"/>
      <c r="M33"/>
      <c r="N33"/>
      <c r="O33"/>
      <c r="P33"/>
      <c r="Q33"/>
      <c r="R33"/>
      <c r="S33"/>
      <c r="T33"/>
      <c r="U33"/>
      <c r="V33"/>
      <c r="W33"/>
      <c r="X33"/>
      <c r="Y33"/>
      <c r="Z33"/>
      <c r="AA33"/>
      <c r="AB33"/>
      <c r="AC33"/>
      <c r="AD33"/>
      <c r="AE33"/>
      <c r="AF33"/>
      <c r="AG33"/>
    </row>
    <row r="34" spans="2:33" ht="14.4" x14ac:dyDescent="0.3">
      <c r="B34" s="106" t="s">
        <v>68</v>
      </c>
      <c r="C34" s="108">
        <v>16</v>
      </c>
      <c r="D34" s="108">
        <v>49</v>
      </c>
      <c r="E34" s="108"/>
      <c r="F34" s="108"/>
      <c r="G34" s="108">
        <v>65</v>
      </c>
      <c r="H34"/>
      <c r="I34"/>
      <c r="J34"/>
      <c r="K34" s="135"/>
      <c r="L34"/>
      <c r="M34"/>
      <c r="N34"/>
      <c r="O34"/>
      <c r="P34"/>
      <c r="Q34"/>
      <c r="R34"/>
      <c r="S34"/>
      <c r="T34"/>
      <c r="U34"/>
      <c r="V34"/>
      <c r="W34"/>
      <c r="X34"/>
      <c r="Y34"/>
      <c r="Z34"/>
      <c r="AA34"/>
      <c r="AB34"/>
      <c r="AC34"/>
      <c r="AD34"/>
      <c r="AE34"/>
      <c r="AF34"/>
      <c r="AG34"/>
    </row>
    <row r="35" spans="2:33" ht="14.4" x14ac:dyDescent="0.3">
      <c r="B35" s="106" t="s">
        <v>69</v>
      </c>
      <c r="C35" s="108">
        <v>14</v>
      </c>
      <c r="D35" s="108"/>
      <c r="E35" s="108">
        <v>1</v>
      </c>
      <c r="F35" s="108"/>
      <c r="G35" s="108">
        <v>15</v>
      </c>
      <c r="H35"/>
      <c r="I35"/>
      <c r="J35"/>
      <c r="K35" s="135"/>
      <c r="L35"/>
      <c r="M35"/>
      <c r="N35"/>
      <c r="O35"/>
      <c r="P35"/>
      <c r="Q35"/>
      <c r="R35"/>
      <c r="S35"/>
      <c r="T35"/>
      <c r="U35"/>
      <c r="V35"/>
      <c r="W35"/>
      <c r="X35"/>
      <c r="Y35"/>
      <c r="Z35"/>
      <c r="AA35"/>
      <c r="AB35"/>
      <c r="AC35"/>
      <c r="AD35"/>
      <c r="AE35"/>
      <c r="AF35"/>
      <c r="AG35"/>
    </row>
    <row r="36" spans="2:33" ht="14.4" x14ac:dyDescent="0.3">
      <c r="B36" s="106" t="s">
        <v>70</v>
      </c>
      <c r="C36" s="108">
        <v>9</v>
      </c>
      <c r="D36" s="108"/>
      <c r="E36" s="108">
        <v>2</v>
      </c>
      <c r="F36" s="108"/>
      <c r="G36" s="108">
        <v>11</v>
      </c>
      <c r="H36"/>
      <c r="I36"/>
      <c r="J36"/>
      <c r="K36" s="135"/>
      <c r="L36"/>
      <c r="M36"/>
      <c r="N36"/>
      <c r="O36"/>
      <c r="P36"/>
      <c r="Q36"/>
      <c r="R36"/>
      <c r="S36"/>
      <c r="T36"/>
      <c r="U36"/>
      <c r="V36"/>
      <c r="W36"/>
      <c r="X36"/>
      <c r="Y36"/>
      <c r="Z36"/>
      <c r="AA36"/>
      <c r="AB36"/>
      <c r="AC36"/>
      <c r="AD36"/>
      <c r="AE36"/>
      <c r="AF36"/>
      <c r="AG36"/>
    </row>
    <row r="37" spans="2:33" ht="14.4" x14ac:dyDescent="0.3">
      <c r="B37" s="106" t="s">
        <v>71</v>
      </c>
      <c r="C37" s="108">
        <v>2</v>
      </c>
      <c r="D37" s="108">
        <v>30</v>
      </c>
      <c r="E37" s="108"/>
      <c r="F37" s="108"/>
      <c r="G37" s="108">
        <v>32</v>
      </c>
      <c r="H37"/>
      <c r="I37"/>
      <c r="J37"/>
      <c r="K37" s="135"/>
      <c r="L37"/>
      <c r="M37"/>
      <c r="N37"/>
      <c r="O37"/>
      <c r="P37"/>
      <c r="Q37"/>
      <c r="R37"/>
      <c r="S37"/>
      <c r="T37"/>
      <c r="U37"/>
      <c r="V37"/>
      <c r="W37"/>
      <c r="X37"/>
      <c r="Y37"/>
      <c r="Z37"/>
      <c r="AA37"/>
      <c r="AB37"/>
      <c r="AC37"/>
      <c r="AD37"/>
      <c r="AE37"/>
      <c r="AF37"/>
      <c r="AG37"/>
    </row>
    <row r="38" spans="2:33" ht="14.4" x14ac:dyDescent="0.3">
      <c r="B38" s="106" t="s">
        <v>58</v>
      </c>
      <c r="C38" s="108">
        <v>112</v>
      </c>
      <c r="D38" s="108">
        <v>94</v>
      </c>
      <c r="E38" s="108">
        <v>13</v>
      </c>
      <c r="F38" s="108">
        <v>1</v>
      </c>
      <c r="G38" s="108">
        <v>220</v>
      </c>
      <c r="H38"/>
      <c r="I38"/>
      <c r="J38"/>
      <c r="K38" s="135"/>
      <c r="L38"/>
      <c r="M38"/>
      <c r="N38"/>
      <c r="O38"/>
      <c r="P38"/>
      <c r="Q38"/>
      <c r="R38"/>
      <c r="S38"/>
      <c r="T38"/>
      <c r="U38"/>
      <c r="V38"/>
      <c r="W38"/>
      <c r="X38"/>
      <c r="Y38"/>
      <c r="Z38"/>
      <c r="AA38"/>
      <c r="AB38"/>
      <c r="AC38"/>
      <c r="AD38"/>
      <c r="AE38"/>
      <c r="AF38"/>
      <c r="AG38"/>
    </row>
    <row r="39" spans="2:33" ht="14.4" x14ac:dyDescent="0.3">
      <c r="B39"/>
      <c r="C39"/>
      <c r="D39"/>
      <c r="E39"/>
      <c r="F39"/>
      <c r="G39"/>
      <c r="H39"/>
      <c r="I39"/>
      <c r="J39"/>
      <c r="K39" s="135"/>
      <c r="L39"/>
      <c r="M39"/>
      <c r="N39"/>
      <c r="O39"/>
      <c r="P39"/>
      <c r="Q39"/>
      <c r="R39"/>
      <c r="S39"/>
      <c r="T39"/>
      <c r="U39"/>
      <c r="V39"/>
      <c r="W39"/>
      <c r="X39"/>
      <c r="Y39"/>
      <c r="Z39"/>
      <c r="AA39"/>
      <c r="AB39"/>
      <c r="AC39"/>
      <c r="AD39"/>
      <c r="AE39"/>
      <c r="AF39"/>
      <c r="AG39"/>
    </row>
    <row r="40" spans="2:33" ht="14.4" x14ac:dyDescent="0.3">
      <c r="B40"/>
      <c r="C40"/>
      <c r="D40"/>
      <c r="E40"/>
      <c r="F40"/>
      <c r="G40"/>
      <c r="H40"/>
      <c r="I40"/>
      <c r="J40"/>
      <c r="K40" s="11"/>
      <c r="L40"/>
      <c r="M40"/>
      <c r="N40"/>
      <c r="O40"/>
      <c r="P40"/>
      <c r="Q40"/>
      <c r="R40"/>
      <c r="S40"/>
      <c r="T40"/>
      <c r="U40"/>
      <c r="V40"/>
      <c r="W40"/>
      <c r="X40"/>
      <c r="Y40"/>
      <c r="Z40"/>
      <c r="AA40"/>
      <c r="AB40"/>
      <c r="AC40"/>
      <c r="AD40"/>
      <c r="AE40"/>
      <c r="AF40"/>
      <c r="AG40"/>
    </row>
    <row r="41" spans="2:33" x14ac:dyDescent="0.3"/>
    <row r="42" spans="2:33" ht="14.4" hidden="1" x14ac:dyDescent="0.3">
      <c r="B42"/>
      <c r="C42"/>
      <c r="D42"/>
      <c r="E42"/>
      <c r="F42"/>
      <c r="G42"/>
      <c r="H42"/>
      <c r="I42"/>
      <c r="J42"/>
      <c r="K42"/>
      <c r="L42"/>
      <c r="M42"/>
      <c r="N42"/>
      <c r="O42"/>
      <c r="P42"/>
      <c r="Q42"/>
      <c r="R42"/>
      <c r="S42"/>
      <c r="T42"/>
      <c r="U42"/>
      <c r="V42"/>
    </row>
    <row r="43" spans="2:33" ht="14.4" hidden="1" x14ac:dyDescent="0.3">
      <c r="B43"/>
      <c r="C43"/>
      <c r="D43"/>
      <c r="E43"/>
      <c r="F43"/>
      <c r="G43"/>
      <c r="H43"/>
      <c r="I43"/>
      <c r="J43"/>
      <c r="K43"/>
      <c r="L43"/>
      <c r="M43"/>
      <c r="N43"/>
      <c r="O43"/>
      <c r="P43"/>
      <c r="Q43"/>
      <c r="R43"/>
      <c r="S43"/>
      <c r="T43"/>
      <c r="U43"/>
      <c r="V43"/>
    </row>
    <row r="44" spans="2:33" ht="14.4" hidden="1" x14ac:dyDescent="0.3">
      <c r="B44"/>
      <c r="C44"/>
      <c r="D44"/>
      <c r="E44"/>
      <c r="F44"/>
      <c r="G44"/>
      <c r="H44"/>
      <c r="I44"/>
      <c r="J44"/>
      <c r="K44"/>
      <c r="L44"/>
      <c r="M44"/>
      <c r="N44"/>
      <c r="O44"/>
      <c r="P44"/>
      <c r="Q44"/>
      <c r="R44"/>
      <c r="S44"/>
      <c r="T44"/>
      <c r="U44"/>
      <c r="V44"/>
    </row>
    <row r="45" spans="2:33" ht="14.4" hidden="1" x14ac:dyDescent="0.3">
      <c r="B45"/>
      <c r="C45"/>
      <c r="D45"/>
      <c r="E45"/>
      <c r="F45"/>
      <c r="G45"/>
      <c r="H45"/>
      <c r="I45"/>
      <c r="J45"/>
      <c r="K45"/>
      <c r="L45"/>
      <c r="M45"/>
      <c r="N45"/>
      <c r="O45"/>
      <c r="P45"/>
      <c r="Q45"/>
      <c r="R45"/>
      <c r="S45"/>
      <c r="T45"/>
      <c r="U45"/>
      <c r="V45"/>
    </row>
    <row r="46" spans="2:33" ht="14.4" hidden="1" x14ac:dyDescent="0.3">
      <c r="B46"/>
      <c r="C46"/>
      <c r="D46"/>
      <c r="E46"/>
      <c r="F46"/>
      <c r="G46"/>
      <c r="H46"/>
      <c r="I46"/>
      <c r="J46"/>
      <c r="K46"/>
      <c r="L46"/>
      <c r="M46"/>
      <c r="N46"/>
      <c r="O46"/>
      <c r="P46"/>
      <c r="Q46"/>
      <c r="R46"/>
      <c r="S46"/>
      <c r="T46"/>
      <c r="U46"/>
      <c r="V46"/>
    </row>
    <row r="47" spans="2:33" ht="14.4" hidden="1" x14ac:dyDescent="0.3">
      <c r="B47"/>
      <c r="C47"/>
      <c r="D47"/>
      <c r="F47"/>
      <c r="G47"/>
      <c r="H47"/>
      <c r="I47"/>
      <c r="J47"/>
      <c r="K47"/>
      <c r="L47"/>
      <c r="M47"/>
      <c r="N47"/>
      <c r="O47"/>
      <c r="P47"/>
      <c r="Q47"/>
      <c r="R47"/>
      <c r="S47"/>
      <c r="T47"/>
      <c r="U47"/>
      <c r="V47"/>
    </row>
    <row r="48" spans="2:33" ht="14.4" hidden="1" x14ac:dyDescent="0.3">
      <c r="B48"/>
      <c r="C48"/>
      <c r="D48"/>
      <c r="E48"/>
      <c r="F48"/>
      <c r="G48"/>
      <c r="H48"/>
      <c r="I48"/>
      <c r="J48"/>
      <c r="K48"/>
      <c r="L48"/>
      <c r="M48"/>
      <c r="N48"/>
      <c r="O48"/>
      <c r="P48"/>
      <c r="Q48"/>
      <c r="R48"/>
      <c r="S48"/>
      <c r="T48"/>
      <c r="U48"/>
      <c r="V48"/>
    </row>
    <row r="49" spans="2:22" ht="14.4" hidden="1" x14ac:dyDescent="0.3">
      <c r="B49"/>
      <c r="C49"/>
      <c r="D49"/>
      <c r="E49"/>
      <c r="F49"/>
      <c r="G49"/>
      <c r="H49"/>
      <c r="I49"/>
      <c r="J49"/>
      <c r="K49"/>
      <c r="L49"/>
      <c r="M49"/>
      <c r="N49"/>
      <c r="O49"/>
      <c r="P49"/>
      <c r="Q49"/>
      <c r="R49"/>
      <c r="S49"/>
      <c r="T49"/>
      <c r="U49"/>
      <c r="V49"/>
    </row>
    <row r="50" spans="2:22" ht="14.4" hidden="1" x14ac:dyDescent="0.3">
      <c r="B50"/>
      <c r="C50"/>
      <c r="D50"/>
      <c r="E50"/>
      <c r="F50"/>
      <c r="G50"/>
      <c r="H50"/>
      <c r="I50"/>
      <c r="J50"/>
      <c r="K50"/>
      <c r="L50"/>
      <c r="M50"/>
      <c r="N50"/>
      <c r="O50"/>
      <c r="P50"/>
      <c r="Q50"/>
      <c r="R50"/>
      <c r="S50"/>
      <c r="T50"/>
      <c r="U50"/>
      <c r="V50"/>
    </row>
    <row r="51" spans="2:22" ht="14.4" hidden="1" x14ac:dyDescent="0.3">
      <c r="B51"/>
      <c r="C51"/>
      <c r="D51"/>
      <c r="E51"/>
      <c r="F51"/>
      <c r="G51"/>
      <c r="H51"/>
      <c r="I51"/>
      <c r="J51"/>
      <c r="K51"/>
      <c r="L51"/>
      <c r="M51"/>
      <c r="N51"/>
      <c r="O51"/>
      <c r="P51"/>
      <c r="Q51"/>
      <c r="R51"/>
      <c r="S51"/>
      <c r="T51"/>
      <c r="U51"/>
      <c r="V51"/>
    </row>
    <row r="52" spans="2:22" ht="14.4" hidden="1" x14ac:dyDescent="0.3">
      <c r="B52"/>
      <c r="C52"/>
      <c r="D52"/>
      <c r="E52"/>
      <c r="F52"/>
      <c r="G52"/>
      <c r="H52"/>
      <c r="I52"/>
      <c r="J52"/>
      <c r="K52"/>
      <c r="L52"/>
      <c r="M52"/>
      <c r="N52"/>
      <c r="O52"/>
      <c r="P52"/>
      <c r="Q52"/>
      <c r="R52"/>
      <c r="S52"/>
      <c r="T52"/>
      <c r="U52"/>
      <c r="V52"/>
    </row>
    <row r="53" spans="2:22" ht="14.4" hidden="1" x14ac:dyDescent="0.3">
      <c r="B53"/>
      <c r="C53"/>
      <c r="D53"/>
      <c r="E53"/>
      <c r="F53"/>
      <c r="G53"/>
      <c r="H53"/>
      <c r="I53"/>
      <c r="J53"/>
      <c r="K53"/>
      <c r="L53"/>
      <c r="M53"/>
      <c r="N53"/>
      <c r="O53"/>
      <c r="P53"/>
      <c r="Q53"/>
      <c r="R53"/>
      <c r="S53"/>
      <c r="T53"/>
      <c r="U53"/>
      <c r="V53"/>
    </row>
    <row r="54" spans="2:22" ht="14.4" hidden="1" x14ac:dyDescent="0.3">
      <c r="B54"/>
      <c r="C54"/>
      <c r="D54"/>
      <c r="E54"/>
      <c r="F54"/>
      <c r="G54"/>
      <c r="H54"/>
      <c r="I54"/>
      <c r="J54"/>
      <c r="K54"/>
      <c r="L54"/>
      <c r="M54"/>
      <c r="N54"/>
      <c r="O54"/>
      <c r="P54"/>
      <c r="Q54"/>
      <c r="R54"/>
      <c r="S54"/>
      <c r="T54"/>
      <c r="U54"/>
      <c r="V54"/>
    </row>
    <row r="55" spans="2:22" ht="14.4" hidden="1" x14ac:dyDescent="0.3">
      <c r="B55"/>
      <c r="C55"/>
      <c r="D55"/>
      <c r="E55"/>
      <c r="F55"/>
      <c r="G55"/>
      <c r="H55"/>
      <c r="I55"/>
      <c r="J55"/>
      <c r="K55"/>
      <c r="L55"/>
      <c r="M55"/>
      <c r="N55"/>
      <c r="O55"/>
      <c r="P55"/>
      <c r="Q55"/>
      <c r="R55"/>
      <c r="S55"/>
      <c r="T55"/>
      <c r="U55"/>
      <c r="V55"/>
    </row>
    <row r="56" spans="2:22" ht="14.4" hidden="1" x14ac:dyDescent="0.3">
      <c r="B56"/>
      <c r="C56"/>
      <c r="D56"/>
      <c r="E56"/>
      <c r="F56"/>
      <c r="G56"/>
      <c r="H56"/>
      <c r="I56"/>
      <c r="J56"/>
      <c r="K56"/>
      <c r="L56"/>
      <c r="M56"/>
      <c r="N56"/>
      <c r="O56"/>
      <c r="P56"/>
      <c r="Q56"/>
      <c r="R56"/>
      <c r="S56"/>
      <c r="T56"/>
      <c r="U56"/>
      <c r="V56"/>
    </row>
    <row r="57" spans="2:22" ht="14.4" hidden="1" x14ac:dyDescent="0.3">
      <c r="B57"/>
      <c r="C57"/>
      <c r="D57"/>
      <c r="E57"/>
      <c r="F57"/>
      <c r="G57"/>
      <c r="H57"/>
      <c r="I57"/>
      <c r="J57"/>
      <c r="K57"/>
      <c r="L57"/>
      <c r="M57"/>
      <c r="N57"/>
      <c r="O57"/>
      <c r="P57"/>
      <c r="Q57"/>
      <c r="R57"/>
      <c r="S57"/>
      <c r="T57"/>
      <c r="U57"/>
      <c r="V57"/>
    </row>
    <row r="58" spans="2:22" ht="14.4" hidden="1" x14ac:dyDescent="0.3">
      <c r="B58"/>
      <c r="C58"/>
      <c r="D58"/>
      <c r="E58"/>
      <c r="F58"/>
      <c r="G58"/>
      <c r="H58"/>
      <c r="I58"/>
      <c r="J58"/>
      <c r="K58"/>
      <c r="L58"/>
      <c r="M58"/>
      <c r="N58"/>
      <c r="O58"/>
      <c r="P58"/>
      <c r="Q58"/>
      <c r="R58"/>
      <c r="S58"/>
      <c r="T58"/>
      <c r="U58"/>
      <c r="V58"/>
    </row>
    <row r="59" spans="2:22" ht="14.4" hidden="1" x14ac:dyDescent="0.3">
      <c r="B59"/>
      <c r="C59"/>
      <c r="D59"/>
      <c r="E59"/>
      <c r="F59"/>
      <c r="G59"/>
      <c r="H59"/>
      <c r="I59"/>
      <c r="J59"/>
      <c r="K59"/>
      <c r="L59"/>
      <c r="M59"/>
      <c r="N59"/>
      <c r="O59"/>
      <c r="P59"/>
      <c r="Q59"/>
      <c r="R59"/>
      <c r="S59"/>
      <c r="T59"/>
      <c r="U59"/>
      <c r="V59"/>
    </row>
    <row r="60" spans="2:22" ht="14.4" hidden="1" x14ac:dyDescent="0.3">
      <c r="B60"/>
      <c r="C60"/>
      <c r="D60"/>
      <c r="E60"/>
      <c r="F60"/>
      <c r="G60"/>
      <c r="H60"/>
      <c r="I60"/>
      <c r="J60"/>
      <c r="K60"/>
      <c r="L60"/>
      <c r="M60"/>
      <c r="N60"/>
      <c r="O60"/>
      <c r="P60"/>
      <c r="Q60"/>
      <c r="R60"/>
      <c r="S60"/>
      <c r="T60"/>
      <c r="U60"/>
      <c r="V60"/>
    </row>
    <row r="61" spans="2:22" ht="14.4" hidden="1" x14ac:dyDescent="0.3">
      <c r="B61"/>
      <c r="C61"/>
      <c r="D61"/>
      <c r="E61"/>
      <c r="F61"/>
      <c r="G61"/>
      <c r="H61"/>
      <c r="I61"/>
      <c r="J61"/>
      <c r="K61"/>
      <c r="L61"/>
      <c r="M61"/>
      <c r="N61"/>
      <c r="O61"/>
      <c r="P61"/>
      <c r="Q61"/>
      <c r="R61"/>
      <c r="S61"/>
      <c r="T61"/>
      <c r="U61"/>
      <c r="V61"/>
    </row>
    <row r="62" spans="2:22" ht="14.4" hidden="1" x14ac:dyDescent="0.3">
      <c r="B62"/>
      <c r="C62"/>
      <c r="D62"/>
      <c r="E62"/>
      <c r="F62"/>
      <c r="G62"/>
      <c r="H62"/>
      <c r="I62"/>
      <c r="J62"/>
      <c r="K62"/>
      <c r="L62"/>
      <c r="M62"/>
      <c r="N62"/>
      <c r="O62"/>
      <c r="P62"/>
      <c r="Q62"/>
      <c r="R62"/>
      <c r="S62"/>
      <c r="T62"/>
      <c r="U62"/>
      <c r="V62"/>
    </row>
    <row r="63" spans="2:22" ht="14.4" hidden="1" x14ac:dyDescent="0.3">
      <c r="B63"/>
      <c r="C63"/>
      <c r="D63"/>
      <c r="E63"/>
      <c r="F63"/>
      <c r="G63"/>
      <c r="H63"/>
      <c r="I63"/>
      <c r="J63"/>
      <c r="K63"/>
      <c r="L63"/>
      <c r="M63"/>
      <c r="N63"/>
      <c r="O63"/>
      <c r="P63"/>
      <c r="Q63"/>
      <c r="R63"/>
      <c r="S63"/>
      <c r="T63"/>
      <c r="U63"/>
      <c r="V63"/>
    </row>
    <row r="64" spans="2:22" ht="14.4" hidden="1" x14ac:dyDescent="0.3">
      <c r="B64"/>
      <c r="C64"/>
      <c r="D64"/>
      <c r="E64"/>
      <c r="F64"/>
      <c r="G64"/>
      <c r="H64"/>
      <c r="I64"/>
      <c r="J64"/>
      <c r="K64"/>
      <c r="L64"/>
      <c r="M64"/>
      <c r="N64"/>
      <c r="O64"/>
      <c r="P64"/>
      <c r="Q64"/>
      <c r="R64"/>
      <c r="S64"/>
      <c r="T64"/>
      <c r="U64"/>
      <c r="V64"/>
    </row>
    <row r="65" spans="2:22" ht="14.4" hidden="1" x14ac:dyDescent="0.3">
      <c r="B65"/>
      <c r="C65"/>
      <c r="D65"/>
      <c r="E65"/>
      <c r="F65"/>
      <c r="G65"/>
      <c r="H65"/>
      <c r="I65"/>
      <c r="J65"/>
      <c r="K65"/>
      <c r="L65"/>
      <c r="M65"/>
      <c r="N65"/>
      <c r="O65"/>
      <c r="P65"/>
      <c r="Q65"/>
      <c r="R65"/>
      <c r="S65"/>
      <c r="T65"/>
      <c r="U65"/>
      <c r="V65"/>
    </row>
    <row r="66" spans="2:22" ht="14.4" hidden="1" x14ac:dyDescent="0.3">
      <c r="B66"/>
      <c r="C66"/>
      <c r="D66"/>
      <c r="E66"/>
      <c r="F66"/>
      <c r="G66"/>
      <c r="H66"/>
      <c r="I66"/>
      <c r="J66"/>
      <c r="K66"/>
      <c r="L66"/>
      <c r="M66"/>
      <c r="N66"/>
      <c r="O66"/>
      <c r="P66"/>
      <c r="Q66"/>
      <c r="R66"/>
      <c r="S66"/>
      <c r="T66"/>
      <c r="U66"/>
      <c r="V66"/>
    </row>
    <row r="67" spans="2:22" ht="14.4" hidden="1" x14ac:dyDescent="0.3">
      <c r="B67"/>
      <c r="C67"/>
      <c r="D67"/>
      <c r="E67"/>
      <c r="F67"/>
      <c r="G67"/>
      <c r="H67"/>
      <c r="I67"/>
      <c r="J67"/>
      <c r="K67"/>
      <c r="L67"/>
      <c r="M67"/>
      <c r="N67"/>
      <c r="O67"/>
      <c r="P67"/>
      <c r="Q67"/>
      <c r="R67"/>
      <c r="S67"/>
      <c r="T67"/>
      <c r="U67"/>
      <c r="V67"/>
    </row>
    <row r="68" spans="2:22" ht="14.4" hidden="1" x14ac:dyDescent="0.3">
      <c r="B68"/>
      <c r="C68"/>
      <c r="D68"/>
      <c r="E68"/>
      <c r="F68"/>
      <c r="G68"/>
      <c r="H68"/>
      <c r="I68"/>
      <c r="J68"/>
      <c r="K68"/>
      <c r="L68"/>
      <c r="M68"/>
      <c r="N68"/>
      <c r="O68"/>
      <c r="P68"/>
      <c r="Q68"/>
      <c r="R68"/>
      <c r="S68"/>
      <c r="T68"/>
      <c r="U68"/>
      <c r="V68"/>
    </row>
    <row r="69" spans="2:22" x14ac:dyDescent="0.3"/>
    <row r="70" spans="2:22" x14ac:dyDescent="0.3"/>
    <row r="71" spans="2:22" x14ac:dyDescent="0.3"/>
    <row r="72" spans="2:22" x14ac:dyDescent="0.3"/>
    <row r="73" spans="2:22" x14ac:dyDescent="0.3"/>
    <row r="74" spans="2:22" x14ac:dyDescent="0.3"/>
    <row r="75" spans="2:22" x14ac:dyDescent="0.3"/>
    <row r="76" spans="2:22" x14ac:dyDescent="0.3"/>
  </sheetData>
  <sheetProtection algorithmName="SHA-512" hashValue="jU/s1m/2Ov6Qgz8oxicf9YzNgs5maf4LE1rKWjEJ8McJP9n0axPpqd1myk/rtwq2F2Zo3zWODpl4MtyVx+6/oQ==" saltValue="Dc8+uWC4G0JMtMkgh+9iZw==" spinCount="100000" sheet="1" objects="1" scenarios="1"/>
  <mergeCells count="2">
    <mergeCell ref="I10:I11"/>
    <mergeCell ref="K29:K30"/>
  </mergeCell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FA41B-C4B4-4B4E-B706-16B7F3F016A7}">
  <dimension ref="A1:AA250"/>
  <sheetViews>
    <sheetView showGridLines="0" topLeftCell="B1" zoomScale="70" zoomScaleNormal="70" workbookViewId="0">
      <pane ySplit="2" topLeftCell="A9" activePane="bottomLeft" state="frozen"/>
      <selection pane="bottomLeft" activeCell="H3" sqref="H3"/>
    </sheetView>
  </sheetViews>
  <sheetFormatPr defaultColWidth="0" defaultRowHeight="12" x14ac:dyDescent="0.3"/>
  <cols>
    <col min="1" max="1" width="30.77734375" style="1" hidden="1" customWidth="1"/>
    <col min="2" max="2" width="15.77734375" style="12" customWidth="1"/>
    <col min="3" max="3" width="15.77734375" style="26" customWidth="1"/>
    <col min="4" max="4" width="15.77734375" style="18" customWidth="1"/>
    <col min="5" max="5" width="42.21875" style="20" customWidth="1"/>
    <col min="6" max="6" width="15.77734375" style="18" customWidth="1"/>
    <col min="7" max="7" width="15.77734375" style="20" customWidth="1"/>
    <col min="8" max="15" width="15.77734375" style="18" customWidth="1"/>
    <col min="16" max="16" width="15.77734375" style="34" customWidth="1"/>
    <col min="17" max="17" width="15.77734375" style="33" customWidth="1"/>
    <col min="18" max="21" width="30.77734375" style="18" customWidth="1"/>
    <col min="22" max="22" width="30.77734375" style="20" customWidth="1"/>
    <col min="23" max="25" width="8.77734375" style="1" customWidth="1"/>
    <col min="26" max="27" width="0" style="1" hidden="1" customWidth="1"/>
    <col min="28" max="16384" width="8.77734375" style="1" hidden="1"/>
  </cols>
  <sheetData>
    <row r="1" spans="1:25" s="18" customFormat="1" ht="25.8" x14ac:dyDescent="0.3">
      <c r="B1" s="156" t="s">
        <v>72</v>
      </c>
      <c r="C1" s="26"/>
      <c r="D1" s="20"/>
      <c r="G1" s="102"/>
      <c r="H1" s="20"/>
      <c r="M1" s="19"/>
      <c r="N1" s="19"/>
      <c r="O1" s="19"/>
      <c r="P1" s="33"/>
      <c r="Q1" s="33"/>
      <c r="V1" s="20"/>
    </row>
    <row r="2" spans="1:25" s="9" customFormat="1" ht="26.4" x14ac:dyDescent="0.3">
      <c r="A2" s="9" t="s">
        <v>73</v>
      </c>
      <c r="B2" s="127" t="s">
        <v>779</v>
      </c>
      <c r="C2" s="127" t="s">
        <v>4</v>
      </c>
      <c r="D2" s="127" t="s">
        <v>6</v>
      </c>
      <c r="E2" s="120" t="s">
        <v>74</v>
      </c>
      <c r="F2" s="120" t="s">
        <v>10</v>
      </c>
      <c r="G2" s="120" t="s">
        <v>12</v>
      </c>
      <c r="H2" s="120" t="s">
        <v>14</v>
      </c>
      <c r="I2" s="120" t="s">
        <v>75</v>
      </c>
      <c r="J2" s="120" t="s">
        <v>18</v>
      </c>
      <c r="K2" s="121" t="s">
        <v>20</v>
      </c>
      <c r="L2" s="121" t="s">
        <v>22</v>
      </c>
      <c r="M2" s="121" t="s">
        <v>24</v>
      </c>
      <c r="N2" s="121" t="s">
        <v>26</v>
      </c>
      <c r="O2" s="121" t="s">
        <v>28</v>
      </c>
      <c r="P2" s="122" t="s">
        <v>30</v>
      </c>
      <c r="Q2" s="123" t="s">
        <v>32</v>
      </c>
      <c r="R2" s="124" t="s">
        <v>34</v>
      </c>
      <c r="S2" s="124" t="s">
        <v>36</v>
      </c>
      <c r="T2" s="124" t="s">
        <v>38</v>
      </c>
      <c r="U2" s="127" t="s">
        <v>40</v>
      </c>
      <c r="V2" s="127" t="s">
        <v>42</v>
      </c>
    </row>
    <row r="3" spans="1:25" s="173" customFormat="1" ht="264" x14ac:dyDescent="0.3">
      <c r="B3" s="3" t="s">
        <v>857</v>
      </c>
      <c r="C3" s="55" t="s">
        <v>858</v>
      </c>
      <c r="D3" s="55" t="s">
        <v>876</v>
      </c>
      <c r="E3" s="4" t="s">
        <v>871</v>
      </c>
      <c r="F3" s="4" t="s">
        <v>164</v>
      </c>
      <c r="G3" s="4" t="s">
        <v>78</v>
      </c>
      <c r="H3" s="4" t="s">
        <v>92</v>
      </c>
      <c r="I3" s="4" t="s">
        <v>53</v>
      </c>
      <c r="J3" s="3" t="s">
        <v>80</v>
      </c>
      <c r="K3" s="40" t="s">
        <v>93</v>
      </c>
      <c r="L3" s="40" t="s">
        <v>82</v>
      </c>
      <c r="M3" s="4" t="s">
        <v>83</v>
      </c>
      <c r="N3" s="3" t="s">
        <v>84</v>
      </c>
      <c r="O3" s="3" t="s">
        <v>59</v>
      </c>
      <c r="P3" s="116">
        <v>3300000</v>
      </c>
      <c r="Q3" s="116" t="s">
        <v>106</v>
      </c>
      <c r="R3" s="40" t="s">
        <v>82</v>
      </c>
      <c r="S3" s="4" t="s">
        <v>872</v>
      </c>
      <c r="T3" s="4" t="s">
        <v>874</v>
      </c>
      <c r="U3" s="40" t="s">
        <v>875</v>
      </c>
      <c r="V3" s="80" t="s">
        <v>873</v>
      </c>
      <c r="W3" s="166"/>
      <c r="X3" s="166"/>
      <c r="Y3" s="166"/>
    </row>
    <row r="4" spans="1:25" s="173" customFormat="1" ht="96" x14ac:dyDescent="0.3">
      <c r="B4" s="3" t="s">
        <v>857</v>
      </c>
      <c r="C4" s="55" t="s">
        <v>858</v>
      </c>
      <c r="D4" s="55" t="s">
        <v>858</v>
      </c>
      <c r="E4" s="4" t="s">
        <v>859</v>
      </c>
      <c r="F4" s="4" t="s">
        <v>205</v>
      </c>
      <c r="G4" s="4" t="s">
        <v>201</v>
      </c>
      <c r="H4" s="40" t="s">
        <v>82</v>
      </c>
      <c r="I4" s="4" t="s">
        <v>80</v>
      </c>
      <c r="J4" s="3" t="s">
        <v>66</v>
      </c>
      <c r="K4" s="40" t="s">
        <v>93</v>
      </c>
      <c r="L4" s="40" t="s">
        <v>864</v>
      </c>
      <c r="M4" s="4" t="s">
        <v>148</v>
      </c>
      <c r="N4" s="3" t="s">
        <v>84</v>
      </c>
      <c r="O4" s="3" t="s">
        <v>59</v>
      </c>
      <c r="P4" s="116">
        <v>150000000</v>
      </c>
      <c r="Q4" s="116" t="s">
        <v>106</v>
      </c>
      <c r="R4" s="40" t="s">
        <v>82</v>
      </c>
      <c r="S4" s="4" t="s">
        <v>862</v>
      </c>
      <c r="T4" s="4" t="s">
        <v>863</v>
      </c>
      <c r="U4" s="40" t="s">
        <v>861</v>
      </c>
      <c r="V4" s="80" t="s">
        <v>860</v>
      </c>
      <c r="W4" s="166"/>
      <c r="X4" s="166"/>
      <c r="Y4" s="166"/>
    </row>
    <row r="5" spans="1:25" s="173" customFormat="1" ht="72" x14ac:dyDescent="0.3">
      <c r="B5" s="3" t="s">
        <v>857</v>
      </c>
      <c r="C5" s="55" t="s">
        <v>858</v>
      </c>
      <c r="D5" s="55" t="s">
        <v>865</v>
      </c>
      <c r="E5" s="4" t="s">
        <v>803</v>
      </c>
      <c r="F5" s="4" t="s">
        <v>120</v>
      </c>
      <c r="G5" s="4" t="s">
        <v>877</v>
      </c>
      <c r="H5" s="40" t="s">
        <v>82</v>
      </c>
      <c r="I5" s="4" t="s">
        <v>80</v>
      </c>
      <c r="J5" s="3" t="s">
        <v>64</v>
      </c>
      <c r="K5" s="40" t="s">
        <v>93</v>
      </c>
      <c r="L5" s="40" t="s">
        <v>82</v>
      </c>
      <c r="M5" s="4" t="s">
        <v>148</v>
      </c>
      <c r="N5" s="3" t="s">
        <v>84</v>
      </c>
      <c r="O5" s="3" t="s">
        <v>59</v>
      </c>
      <c r="P5" s="116" t="s">
        <v>80</v>
      </c>
      <c r="Q5" s="116" t="s">
        <v>80</v>
      </c>
      <c r="R5" s="40" t="s">
        <v>82</v>
      </c>
      <c r="S5" s="4" t="s">
        <v>869</v>
      </c>
      <c r="T5" s="4" t="s">
        <v>870</v>
      </c>
      <c r="U5" s="40" t="s">
        <v>866</v>
      </c>
      <c r="V5" s="80" t="s">
        <v>868</v>
      </c>
      <c r="W5" s="166"/>
      <c r="X5" s="166"/>
      <c r="Y5" s="166"/>
    </row>
    <row r="6" spans="1:25" s="173" customFormat="1" ht="72" x14ac:dyDescent="0.3">
      <c r="B6" s="3" t="s">
        <v>857</v>
      </c>
      <c r="C6" s="55" t="s">
        <v>858</v>
      </c>
      <c r="D6" s="55" t="s">
        <v>865</v>
      </c>
      <c r="E6" s="4" t="s">
        <v>803</v>
      </c>
      <c r="F6" s="4" t="s">
        <v>120</v>
      </c>
      <c r="G6" s="4" t="s">
        <v>877</v>
      </c>
      <c r="H6" s="40" t="s">
        <v>82</v>
      </c>
      <c r="I6" s="4" t="s">
        <v>80</v>
      </c>
      <c r="J6" s="3" t="s">
        <v>64</v>
      </c>
      <c r="K6" s="40" t="s">
        <v>93</v>
      </c>
      <c r="L6" s="40" t="s">
        <v>82</v>
      </c>
      <c r="M6" s="4" t="s">
        <v>123</v>
      </c>
      <c r="N6" s="3" t="s">
        <v>84</v>
      </c>
      <c r="O6" s="3" t="s">
        <v>59</v>
      </c>
      <c r="P6" s="116" t="s">
        <v>80</v>
      </c>
      <c r="Q6" s="116" t="s">
        <v>80</v>
      </c>
      <c r="R6" s="40" t="s">
        <v>82</v>
      </c>
      <c r="S6" s="4" t="s">
        <v>869</v>
      </c>
      <c r="T6" s="4" t="s">
        <v>870</v>
      </c>
      <c r="U6" s="40" t="s">
        <v>866</v>
      </c>
      <c r="V6" s="80" t="s">
        <v>868</v>
      </c>
      <c r="W6" s="166"/>
      <c r="X6" s="166"/>
      <c r="Y6" s="166"/>
    </row>
    <row r="7" spans="1:25" s="173" customFormat="1" ht="72" x14ac:dyDescent="0.3">
      <c r="B7" s="3" t="s">
        <v>857</v>
      </c>
      <c r="C7" s="55" t="s">
        <v>858</v>
      </c>
      <c r="D7" s="55" t="s">
        <v>865</v>
      </c>
      <c r="E7" s="4" t="s">
        <v>803</v>
      </c>
      <c r="F7" s="4" t="s">
        <v>120</v>
      </c>
      <c r="G7" s="4" t="s">
        <v>877</v>
      </c>
      <c r="H7" s="40" t="s">
        <v>82</v>
      </c>
      <c r="I7" s="4" t="s">
        <v>80</v>
      </c>
      <c r="J7" s="3" t="s">
        <v>64</v>
      </c>
      <c r="K7" s="40" t="s">
        <v>93</v>
      </c>
      <c r="L7" s="40" t="s">
        <v>82</v>
      </c>
      <c r="M7" s="4" t="s">
        <v>614</v>
      </c>
      <c r="N7" s="3" t="s">
        <v>84</v>
      </c>
      <c r="O7" s="3" t="s">
        <v>59</v>
      </c>
      <c r="P7" s="116" t="s">
        <v>80</v>
      </c>
      <c r="Q7" s="116" t="s">
        <v>80</v>
      </c>
      <c r="R7" s="40" t="s">
        <v>82</v>
      </c>
      <c r="S7" s="4" t="s">
        <v>869</v>
      </c>
      <c r="T7" s="4" t="s">
        <v>870</v>
      </c>
      <c r="U7" s="40" t="s">
        <v>866</v>
      </c>
      <c r="V7" s="80" t="s">
        <v>868</v>
      </c>
      <c r="W7" s="166"/>
      <c r="X7" s="166"/>
      <c r="Y7" s="166"/>
    </row>
    <row r="8" spans="1:25" s="173" customFormat="1" ht="72" x14ac:dyDescent="0.3">
      <c r="B8" s="3" t="s">
        <v>857</v>
      </c>
      <c r="C8" s="55" t="s">
        <v>858</v>
      </c>
      <c r="D8" s="55" t="s">
        <v>865</v>
      </c>
      <c r="E8" s="4" t="s">
        <v>803</v>
      </c>
      <c r="F8" s="4" t="s">
        <v>120</v>
      </c>
      <c r="G8" s="4" t="s">
        <v>877</v>
      </c>
      <c r="H8" s="40" t="s">
        <v>82</v>
      </c>
      <c r="I8" s="4" t="s">
        <v>80</v>
      </c>
      <c r="J8" s="3" t="s">
        <v>64</v>
      </c>
      <c r="K8" s="40" t="s">
        <v>93</v>
      </c>
      <c r="L8" s="40" t="s">
        <v>82</v>
      </c>
      <c r="M8" s="4" t="s">
        <v>166</v>
      </c>
      <c r="N8" s="3" t="s">
        <v>84</v>
      </c>
      <c r="O8" s="3" t="s">
        <v>59</v>
      </c>
      <c r="P8" s="116" t="s">
        <v>80</v>
      </c>
      <c r="Q8" s="116" t="s">
        <v>80</v>
      </c>
      <c r="R8" s="40" t="s">
        <v>82</v>
      </c>
      <c r="S8" s="4" t="s">
        <v>869</v>
      </c>
      <c r="T8" s="4" t="s">
        <v>870</v>
      </c>
      <c r="U8" s="40" t="s">
        <v>866</v>
      </c>
      <c r="V8" s="80" t="s">
        <v>868</v>
      </c>
      <c r="W8" s="166"/>
      <c r="X8" s="166"/>
      <c r="Y8" s="166"/>
    </row>
    <row r="9" spans="1:25" s="173" customFormat="1" ht="72" x14ac:dyDescent="0.3">
      <c r="B9" s="3" t="s">
        <v>857</v>
      </c>
      <c r="C9" s="55" t="s">
        <v>858</v>
      </c>
      <c r="D9" s="55" t="s">
        <v>865</v>
      </c>
      <c r="E9" s="4" t="s">
        <v>803</v>
      </c>
      <c r="F9" s="4" t="s">
        <v>120</v>
      </c>
      <c r="G9" s="4" t="s">
        <v>877</v>
      </c>
      <c r="H9" s="40" t="s">
        <v>82</v>
      </c>
      <c r="I9" s="4" t="s">
        <v>80</v>
      </c>
      <c r="J9" s="3" t="s">
        <v>64</v>
      </c>
      <c r="K9" s="40" t="s">
        <v>93</v>
      </c>
      <c r="L9" s="40" t="s">
        <v>82</v>
      </c>
      <c r="M9" s="4" t="s">
        <v>867</v>
      </c>
      <c r="N9" s="3" t="s">
        <v>84</v>
      </c>
      <c r="O9" s="3" t="s">
        <v>59</v>
      </c>
      <c r="P9" s="116" t="s">
        <v>80</v>
      </c>
      <c r="Q9" s="116" t="s">
        <v>80</v>
      </c>
      <c r="R9" s="40" t="s">
        <v>82</v>
      </c>
      <c r="S9" s="4" t="s">
        <v>869</v>
      </c>
      <c r="T9" s="4" t="s">
        <v>870</v>
      </c>
      <c r="U9" s="40" t="s">
        <v>866</v>
      </c>
      <c r="V9" s="80" t="s">
        <v>868</v>
      </c>
      <c r="W9" s="166"/>
      <c r="X9" s="166"/>
      <c r="Y9" s="166"/>
    </row>
    <row r="10" spans="1:25" s="173" customFormat="1" ht="72" x14ac:dyDescent="0.3">
      <c r="B10" s="3" t="s">
        <v>857</v>
      </c>
      <c r="C10" s="55" t="s">
        <v>858</v>
      </c>
      <c r="D10" s="55" t="s">
        <v>865</v>
      </c>
      <c r="E10" s="4" t="s">
        <v>803</v>
      </c>
      <c r="F10" s="4" t="s">
        <v>120</v>
      </c>
      <c r="G10" s="4" t="s">
        <v>877</v>
      </c>
      <c r="H10" s="40" t="s">
        <v>82</v>
      </c>
      <c r="I10" s="4" t="s">
        <v>80</v>
      </c>
      <c r="J10" s="3" t="s">
        <v>64</v>
      </c>
      <c r="K10" s="40" t="s">
        <v>93</v>
      </c>
      <c r="L10" s="40" t="s">
        <v>82</v>
      </c>
      <c r="M10" s="4" t="s">
        <v>83</v>
      </c>
      <c r="N10" s="3" t="s">
        <v>84</v>
      </c>
      <c r="O10" s="3" t="s">
        <v>59</v>
      </c>
      <c r="P10" s="116" t="s">
        <v>80</v>
      </c>
      <c r="Q10" s="116" t="s">
        <v>80</v>
      </c>
      <c r="R10" s="40" t="s">
        <v>82</v>
      </c>
      <c r="S10" s="4" t="s">
        <v>869</v>
      </c>
      <c r="T10" s="4" t="s">
        <v>870</v>
      </c>
      <c r="U10" s="40" t="s">
        <v>866</v>
      </c>
      <c r="V10" s="80" t="s">
        <v>868</v>
      </c>
      <c r="W10" s="166"/>
      <c r="X10" s="166"/>
      <c r="Y10" s="166"/>
    </row>
    <row r="11" spans="1:25" s="173" customFormat="1" ht="36" x14ac:dyDescent="0.3">
      <c r="B11" s="3" t="s">
        <v>842</v>
      </c>
      <c r="C11" s="55">
        <v>44593</v>
      </c>
      <c r="D11" s="55">
        <v>44560</v>
      </c>
      <c r="E11" s="4" t="s">
        <v>846</v>
      </c>
      <c r="F11" s="4" t="s">
        <v>205</v>
      </c>
      <c r="G11" s="4" t="s">
        <v>82</v>
      </c>
      <c r="H11" s="40" t="s">
        <v>82</v>
      </c>
      <c r="I11" s="4" t="s">
        <v>80</v>
      </c>
      <c r="J11" s="3" t="s">
        <v>64</v>
      </c>
      <c r="K11" s="40" t="s">
        <v>93</v>
      </c>
      <c r="L11" s="40" t="s">
        <v>856</v>
      </c>
      <c r="M11" s="4" t="s">
        <v>317</v>
      </c>
      <c r="N11" s="3" t="s">
        <v>288</v>
      </c>
      <c r="O11" s="3" t="s">
        <v>60</v>
      </c>
      <c r="P11" s="116" t="s">
        <v>80</v>
      </c>
      <c r="Q11" s="116" t="s">
        <v>80</v>
      </c>
      <c r="R11" s="40" t="s">
        <v>82</v>
      </c>
      <c r="S11" s="4" t="s">
        <v>851</v>
      </c>
      <c r="T11" s="4" t="s">
        <v>852</v>
      </c>
      <c r="U11" s="40" t="s">
        <v>850</v>
      </c>
      <c r="V11" s="80" t="s">
        <v>845</v>
      </c>
      <c r="W11" s="166"/>
      <c r="X11" s="166"/>
      <c r="Y11" s="166"/>
    </row>
    <row r="12" spans="1:25" s="173" customFormat="1" ht="36" x14ac:dyDescent="0.3">
      <c r="B12" s="3" t="s">
        <v>842</v>
      </c>
      <c r="C12" s="55">
        <v>44593</v>
      </c>
      <c r="D12" s="55">
        <v>44560</v>
      </c>
      <c r="E12" s="4" t="s">
        <v>846</v>
      </c>
      <c r="F12" s="4" t="s">
        <v>205</v>
      </c>
      <c r="G12" s="4" t="s">
        <v>303</v>
      </c>
      <c r="H12" s="40" t="s">
        <v>82</v>
      </c>
      <c r="I12" s="4" t="s">
        <v>80</v>
      </c>
      <c r="J12" s="3" t="s">
        <v>64</v>
      </c>
      <c r="K12" s="40" t="s">
        <v>93</v>
      </c>
      <c r="L12" s="40" t="s">
        <v>856</v>
      </c>
      <c r="M12" s="4" t="s">
        <v>304</v>
      </c>
      <c r="N12" s="3" t="s">
        <v>288</v>
      </c>
      <c r="O12" s="3" t="s">
        <v>60</v>
      </c>
      <c r="P12" s="116" t="s">
        <v>80</v>
      </c>
      <c r="Q12" s="116" t="s">
        <v>80</v>
      </c>
      <c r="R12" s="40" t="s">
        <v>82</v>
      </c>
      <c r="S12" s="4" t="s">
        <v>851</v>
      </c>
      <c r="T12" s="4" t="s">
        <v>853</v>
      </c>
      <c r="U12" s="40" t="s">
        <v>850</v>
      </c>
      <c r="V12" s="80" t="s">
        <v>845</v>
      </c>
      <c r="W12" s="166"/>
      <c r="X12" s="166"/>
      <c r="Y12" s="166"/>
    </row>
    <row r="13" spans="1:25" s="173" customFormat="1" ht="36" x14ac:dyDescent="0.3">
      <c r="B13" s="3" t="s">
        <v>842</v>
      </c>
      <c r="C13" s="55">
        <v>44593</v>
      </c>
      <c r="D13" s="55">
        <v>44560</v>
      </c>
      <c r="E13" s="4" t="s">
        <v>846</v>
      </c>
      <c r="F13" s="4" t="s">
        <v>205</v>
      </c>
      <c r="G13" s="4" t="s">
        <v>286</v>
      </c>
      <c r="H13" s="40" t="s">
        <v>82</v>
      </c>
      <c r="I13" s="4" t="s">
        <v>80</v>
      </c>
      <c r="J13" s="3" t="s">
        <v>64</v>
      </c>
      <c r="K13" s="40" t="s">
        <v>93</v>
      </c>
      <c r="L13" s="40" t="s">
        <v>856</v>
      </c>
      <c r="M13" s="4" t="s">
        <v>287</v>
      </c>
      <c r="N13" s="3" t="s">
        <v>288</v>
      </c>
      <c r="O13" s="3" t="s">
        <v>60</v>
      </c>
      <c r="P13" s="116" t="s">
        <v>80</v>
      </c>
      <c r="Q13" s="116" t="s">
        <v>80</v>
      </c>
      <c r="R13" s="40" t="s">
        <v>82</v>
      </c>
      <c r="S13" s="4" t="s">
        <v>851</v>
      </c>
      <c r="T13" s="4" t="s">
        <v>854</v>
      </c>
      <c r="U13" s="40" t="s">
        <v>850</v>
      </c>
      <c r="V13" s="80" t="s">
        <v>845</v>
      </c>
      <c r="W13" s="166"/>
      <c r="X13" s="166"/>
      <c r="Y13" s="166"/>
    </row>
    <row r="14" spans="1:25" s="173" customFormat="1" ht="36" x14ac:dyDescent="0.3">
      <c r="B14" s="3" t="s">
        <v>842</v>
      </c>
      <c r="C14" s="55">
        <v>44593</v>
      </c>
      <c r="D14" s="55">
        <v>44560</v>
      </c>
      <c r="E14" s="4" t="s">
        <v>846</v>
      </c>
      <c r="F14" s="4" t="s">
        <v>205</v>
      </c>
      <c r="G14" s="4" t="s">
        <v>849</v>
      </c>
      <c r="H14" s="40" t="s">
        <v>82</v>
      </c>
      <c r="I14" s="4" t="s">
        <v>80</v>
      </c>
      <c r="J14" s="3" t="s">
        <v>64</v>
      </c>
      <c r="K14" s="40" t="s">
        <v>93</v>
      </c>
      <c r="L14" s="40" t="s">
        <v>856</v>
      </c>
      <c r="M14" s="4" t="s">
        <v>819</v>
      </c>
      <c r="N14" s="3" t="s">
        <v>84</v>
      </c>
      <c r="O14" s="3" t="s">
        <v>59</v>
      </c>
      <c r="P14" s="116" t="s">
        <v>80</v>
      </c>
      <c r="Q14" s="116" t="s">
        <v>80</v>
      </c>
      <c r="R14" s="40" t="s">
        <v>82</v>
      </c>
      <c r="S14" s="4" t="s">
        <v>851</v>
      </c>
      <c r="T14" s="4" t="s">
        <v>855</v>
      </c>
      <c r="U14" s="40" t="s">
        <v>850</v>
      </c>
      <c r="V14" s="80" t="s">
        <v>845</v>
      </c>
      <c r="W14" s="166"/>
      <c r="X14" s="166"/>
      <c r="Y14" s="166"/>
    </row>
    <row r="15" spans="1:25" s="166" customFormat="1" ht="48" x14ac:dyDescent="0.3">
      <c r="B15" s="3" t="s">
        <v>842</v>
      </c>
      <c r="C15" s="55">
        <v>44589</v>
      </c>
      <c r="D15" s="55">
        <v>44581</v>
      </c>
      <c r="E15" s="4" t="s">
        <v>838</v>
      </c>
      <c r="F15" s="4" t="s">
        <v>120</v>
      </c>
      <c r="G15" s="40" t="s">
        <v>839</v>
      </c>
      <c r="H15" s="40" t="s">
        <v>82</v>
      </c>
      <c r="I15" s="4" t="s">
        <v>80</v>
      </c>
      <c r="J15" s="3" t="s">
        <v>66</v>
      </c>
      <c r="K15" s="40" t="s">
        <v>93</v>
      </c>
      <c r="L15" s="40" t="s">
        <v>202</v>
      </c>
      <c r="M15" s="4" t="s">
        <v>148</v>
      </c>
      <c r="N15" s="3" t="s">
        <v>84</v>
      </c>
      <c r="O15" s="3" t="s">
        <v>59</v>
      </c>
      <c r="P15" s="116" t="s">
        <v>80</v>
      </c>
      <c r="Q15" s="116" t="s">
        <v>80</v>
      </c>
      <c r="R15" s="4" t="s">
        <v>843</v>
      </c>
      <c r="S15" s="4" t="s">
        <v>840</v>
      </c>
      <c r="T15" s="4" t="s">
        <v>841</v>
      </c>
      <c r="U15" s="40" t="s">
        <v>82</v>
      </c>
      <c r="V15" s="80" t="s">
        <v>837</v>
      </c>
    </row>
    <row r="16" spans="1:25" s="173" customFormat="1" ht="108" x14ac:dyDescent="0.3">
      <c r="B16" s="3" t="s">
        <v>842</v>
      </c>
      <c r="C16" s="55">
        <v>44589</v>
      </c>
      <c r="D16" s="55">
        <v>44579</v>
      </c>
      <c r="E16" s="4" t="s">
        <v>829</v>
      </c>
      <c r="F16" s="4" t="s">
        <v>190</v>
      </c>
      <c r="G16" s="4" t="s">
        <v>78</v>
      </c>
      <c r="H16" s="40" t="s">
        <v>82</v>
      </c>
      <c r="I16" s="4" t="s">
        <v>80</v>
      </c>
      <c r="J16" s="3" t="s">
        <v>66</v>
      </c>
      <c r="K16" s="40" t="s">
        <v>93</v>
      </c>
      <c r="L16" s="40" t="s">
        <v>82</v>
      </c>
      <c r="M16" s="4" t="s">
        <v>83</v>
      </c>
      <c r="N16" s="3" t="s">
        <v>84</v>
      </c>
      <c r="O16" s="3" t="s">
        <v>59</v>
      </c>
      <c r="P16" s="116" t="s">
        <v>80</v>
      </c>
      <c r="Q16" s="116" t="s">
        <v>80</v>
      </c>
      <c r="R16" s="40" t="s">
        <v>82</v>
      </c>
      <c r="S16" s="4" t="s">
        <v>836</v>
      </c>
      <c r="T16" s="4" t="s">
        <v>835</v>
      </c>
      <c r="U16" s="40" t="s">
        <v>82</v>
      </c>
      <c r="V16" s="80" t="s">
        <v>834</v>
      </c>
      <c r="W16" s="166"/>
      <c r="X16" s="166"/>
      <c r="Y16" s="166"/>
    </row>
    <row r="17" spans="1:23" s="166" customFormat="1" ht="312" x14ac:dyDescent="0.3">
      <c r="B17" s="3" t="s">
        <v>842</v>
      </c>
      <c r="C17" s="55">
        <v>44589</v>
      </c>
      <c r="D17" s="55">
        <v>44520</v>
      </c>
      <c r="E17" s="4" t="s">
        <v>830</v>
      </c>
      <c r="F17" s="4" t="s">
        <v>164</v>
      </c>
      <c r="G17" s="4" t="s">
        <v>78</v>
      </c>
      <c r="H17" s="4" t="s">
        <v>79</v>
      </c>
      <c r="I17" s="4" t="s">
        <v>53</v>
      </c>
      <c r="J17" s="3" t="s">
        <v>80</v>
      </c>
      <c r="K17" s="40" t="s">
        <v>93</v>
      </c>
      <c r="L17" s="40" t="s">
        <v>82</v>
      </c>
      <c r="M17" s="4" t="s">
        <v>83</v>
      </c>
      <c r="N17" s="3" t="s">
        <v>84</v>
      </c>
      <c r="O17" s="3" t="s">
        <v>59</v>
      </c>
      <c r="P17" s="116">
        <v>3300000</v>
      </c>
      <c r="Q17" s="116" t="s">
        <v>106</v>
      </c>
      <c r="R17" s="40" t="s">
        <v>82</v>
      </c>
      <c r="S17" s="4" t="s">
        <v>832</v>
      </c>
      <c r="T17" s="4" t="s">
        <v>844</v>
      </c>
      <c r="U17" s="4" t="s">
        <v>833</v>
      </c>
      <c r="V17" s="80" t="s">
        <v>831</v>
      </c>
    </row>
    <row r="18" spans="1:23" s="166" customFormat="1" ht="144" x14ac:dyDescent="0.3">
      <c r="B18" s="45" t="s">
        <v>842</v>
      </c>
      <c r="C18" s="55">
        <v>44578</v>
      </c>
      <c r="D18" s="28">
        <v>44530</v>
      </c>
      <c r="E18" s="22" t="s">
        <v>145</v>
      </c>
      <c r="F18" s="22" t="s">
        <v>120</v>
      </c>
      <c r="G18" s="22" t="s">
        <v>146</v>
      </c>
      <c r="H18" s="22" t="s">
        <v>82</v>
      </c>
      <c r="I18" s="22" t="s">
        <v>80</v>
      </c>
      <c r="J18" s="3" t="s">
        <v>787</v>
      </c>
      <c r="K18" s="36" t="s">
        <v>93</v>
      </c>
      <c r="L18" s="36" t="s">
        <v>788</v>
      </c>
      <c r="M18" s="22" t="s">
        <v>148</v>
      </c>
      <c r="N18" s="45" t="s">
        <v>84</v>
      </c>
      <c r="O18" s="45" t="s">
        <v>59</v>
      </c>
      <c r="P18" s="115" t="s">
        <v>80</v>
      </c>
      <c r="Q18" s="115" t="s">
        <v>80</v>
      </c>
      <c r="R18" s="22" t="s">
        <v>789</v>
      </c>
      <c r="S18" s="22" t="s">
        <v>790</v>
      </c>
      <c r="T18" s="4" t="s">
        <v>827</v>
      </c>
      <c r="U18" s="22" t="s">
        <v>791</v>
      </c>
      <c r="V18" s="103" t="s">
        <v>792</v>
      </c>
    </row>
    <row r="19" spans="1:23" s="166" customFormat="1" ht="60" x14ac:dyDescent="0.3">
      <c r="B19" s="45" t="s">
        <v>842</v>
      </c>
      <c r="C19" s="55">
        <v>44578</v>
      </c>
      <c r="D19" s="28">
        <v>44544</v>
      </c>
      <c r="E19" s="22" t="s">
        <v>508</v>
      </c>
      <c r="F19" s="22" t="s">
        <v>120</v>
      </c>
      <c r="G19" s="22" t="s">
        <v>82</v>
      </c>
      <c r="H19" s="22" t="s">
        <v>82</v>
      </c>
      <c r="I19" s="22" t="s">
        <v>80</v>
      </c>
      <c r="J19" s="36" t="s">
        <v>64</v>
      </c>
      <c r="K19" s="36" t="s">
        <v>93</v>
      </c>
      <c r="L19" s="167" t="s">
        <v>82</v>
      </c>
      <c r="M19" s="36" t="s">
        <v>67</v>
      </c>
      <c r="N19" s="168" t="s">
        <v>428</v>
      </c>
      <c r="O19" s="45" t="s">
        <v>67</v>
      </c>
      <c r="P19" s="130" t="s">
        <v>80</v>
      </c>
      <c r="Q19" s="115" t="s">
        <v>80</v>
      </c>
      <c r="R19" s="22" t="s">
        <v>793</v>
      </c>
      <c r="S19" s="22" t="s">
        <v>794</v>
      </c>
      <c r="T19" s="4" t="s">
        <v>795</v>
      </c>
      <c r="U19" s="167" t="s">
        <v>82</v>
      </c>
      <c r="V19" s="103" t="s">
        <v>796</v>
      </c>
    </row>
    <row r="20" spans="1:23" s="166" customFormat="1" ht="180" x14ac:dyDescent="0.3">
      <c r="B20" s="45" t="s">
        <v>842</v>
      </c>
      <c r="C20" s="55">
        <v>44578</v>
      </c>
      <c r="D20" s="28">
        <v>44532</v>
      </c>
      <c r="E20" s="22" t="s">
        <v>797</v>
      </c>
      <c r="F20" s="22" t="s">
        <v>77</v>
      </c>
      <c r="G20" s="22" t="s">
        <v>798</v>
      </c>
      <c r="H20" s="36" t="s">
        <v>799</v>
      </c>
      <c r="I20" s="36" t="s">
        <v>56</v>
      </c>
      <c r="J20" s="22" t="s">
        <v>80</v>
      </c>
      <c r="K20" s="36" t="s">
        <v>93</v>
      </c>
      <c r="L20" s="167" t="s">
        <v>82</v>
      </c>
      <c r="M20" s="36" t="s">
        <v>349</v>
      </c>
      <c r="N20" s="168" t="s">
        <v>139</v>
      </c>
      <c r="O20" s="45" t="s">
        <v>71</v>
      </c>
      <c r="P20" s="116">
        <v>81200000</v>
      </c>
      <c r="Q20" s="130" t="s">
        <v>106</v>
      </c>
      <c r="R20" s="167" t="s">
        <v>82</v>
      </c>
      <c r="S20" s="22" t="s">
        <v>800</v>
      </c>
      <c r="T20" s="4" t="s">
        <v>801</v>
      </c>
      <c r="U20" s="167" t="s">
        <v>82</v>
      </c>
      <c r="V20" s="103" t="s">
        <v>802</v>
      </c>
    </row>
    <row r="21" spans="1:23" s="166" customFormat="1" ht="36" x14ac:dyDescent="0.3">
      <c r="B21" s="45" t="s">
        <v>842</v>
      </c>
      <c r="C21" s="55">
        <v>44578</v>
      </c>
      <c r="D21" s="28">
        <v>44528</v>
      </c>
      <c r="E21" s="42" t="s">
        <v>803</v>
      </c>
      <c r="F21" s="14" t="s">
        <v>120</v>
      </c>
      <c r="G21" s="169" t="s">
        <v>82</v>
      </c>
      <c r="H21" s="169" t="s">
        <v>82</v>
      </c>
      <c r="I21" s="25" t="s">
        <v>80</v>
      </c>
      <c r="J21" s="3" t="s">
        <v>80</v>
      </c>
      <c r="K21" s="57" t="s">
        <v>93</v>
      </c>
      <c r="L21" s="170" t="s">
        <v>82</v>
      </c>
      <c r="M21" s="14" t="s">
        <v>148</v>
      </c>
      <c r="N21" s="42" t="s">
        <v>84</v>
      </c>
      <c r="O21" s="42" t="s">
        <v>59</v>
      </c>
      <c r="P21" s="171" t="s">
        <v>80</v>
      </c>
      <c r="Q21" s="172" t="s">
        <v>80</v>
      </c>
      <c r="R21" s="14" t="s">
        <v>804</v>
      </c>
      <c r="S21" s="14" t="s">
        <v>805</v>
      </c>
      <c r="T21" s="4" t="s">
        <v>806</v>
      </c>
      <c r="U21" s="103" t="s">
        <v>807</v>
      </c>
      <c r="V21" s="103" t="s">
        <v>808</v>
      </c>
    </row>
    <row r="22" spans="1:23" s="166" customFormat="1" ht="60" x14ac:dyDescent="0.3">
      <c r="B22" s="45" t="s">
        <v>842</v>
      </c>
      <c r="C22" s="55">
        <v>44578</v>
      </c>
      <c r="D22" s="28">
        <v>44508</v>
      </c>
      <c r="E22" s="45" t="s">
        <v>809</v>
      </c>
      <c r="F22" s="45" t="s">
        <v>120</v>
      </c>
      <c r="G22" s="45" t="s">
        <v>82</v>
      </c>
      <c r="H22" s="45" t="s">
        <v>82</v>
      </c>
      <c r="I22" s="45" t="s">
        <v>54</v>
      </c>
      <c r="J22" s="45" t="s">
        <v>80</v>
      </c>
      <c r="K22" s="45" t="s">
        <v>93</v>
      </c>
      <c r="L22" s="45" t="s">
        <v>82</v>
      </c>
      <c r="M22" s="45" t="s">
        <v>123</v>
      </c>
      <c r="N22" s="45" t="s">
        <v>105</v>
      </c>
      <c r="O22" s="45" t="s">
        <v>59</v>
      </c>
      <c r="P22" s="130" t="s">
        <v>80</v>
      </c>
      <c r="Q22" s="130" t="s">
        <v>80</v>
      </c>
      <c r="R22" s="22" t="s">
        <v>810</v>
      </c>
      <c r="S22" s="22" t="s">
        <v>811</v>
      </c>
      <c r="T22" s="4" t="s">
        <v>812</v>
      </c>
      <c r="U22" s="167" t="s">
        <v>82</v>
      </c>
      <c r="V22" s="103" t="s">
        <v>813</v>
      </c>
    </row>
    <row r="23" spans="1:23" s="166" customFormat="1" ht="36" x14ac:dyDescent="0.3">
      <c r="B23" s="45" t="s">
        <v>842</v>
      </c>
      <c r="C23" s="55">
        <v>44578</v>
      </c>
      <c r="D23" s="28">
        <v>44382</v>
      </c>
      <c r="E23" s="45" t="s">
        <v>814</v>
      </c>
      <c r="F23" s="45" t="s">
        <v>77</v>
      </c>
      <c r="G23" s="45" t="s">
        <v>82</v>
      </c>
      <c r="H23" s="45" t="s">
        <v>82</v>
      </c>
      <c r="I23" s="36" t="s">
        <v>56</v>
      </c>
      <c r="J23" s="45" t="s">
        <v>80</v>
      </c>
      <c r="K23" s="45" t="s">
        <v>93</v>
      </c>
      <c r="L23" s="45" t="s">
        <v>82</v>
      </c>
      <c r="M23" s="45" t="s">
        <v>815</v>
      </c>
      <c r="N23" s="45" t="s">
        <v>84</v>
      </c>
      <c r="O23" s="45" t="s">
        <v>59</v>
      </c>
      <c r="P23" s="130" t="s">
        <v>80</v>
      </c>
      <c r="Q23" s="130" t="s">
        <v>80</v>
      </c>
      <c r="R23" s="167" t="s">
        <v>82</v>
      </c>
      <c r="S23" s="22" t="s">
        <v>816</v>
      </c>
      <c r="T23" s="4" t="s">
        <v>817</v>
      </c>
      <c r="U23" s="167" t="s">
        <v>82</v>
      </c>
      <c r="V23" s="103" t="s">
        <v>818</v>
      </c>
    </row>
    <row r="24" spans="1:23" s="166" customFormat="1" ht="84" x14ac:dyDescent="0.3">
      <c r="B24" s="45" t="s">
        <v>842</v>
      </c>
      <c r="C24" s="55">
        <v>44578</v>
      </c>
      <c r="D24" s="28">
        <v>44546</v>
      </c>
      <c r="E24" s="22" t="s">
        <v>847</v>
      </c>
      <c r="F24" s="45" t="s">
        <v>120</v>
      </c>
      <c r="G24" s="45" t="s">
        <v>848</v>
      </c>
      <c r="H24" s="45"/>
      <c r="I24" s="45" t="s">
        <v>54</v>
      </c>
      <c r="J24" s="45" t="s">
        <v>80</v>
      </c>
      <c r="K24" s="36" t="s">
        <v>93</v>
      </c>
      <c r="L24" s="167" t="s">
        <v>82</v>
      </c>
      <c r="M24" s="22" t="s">
        <v>819</v>
      </c>
      <c r="N24" s="45" t="s">
        <v>84</v>
      </c>
      <c r="O24" s="45" t="s">
        <v>59</v>
      </c>
      <c r="P24" s="130" t="s">
        <v>80</v>
      </c>
      <c r="Q24" s="130" t="s">
        <v>80</v>
      </c>
      <c r="R24" s="167" t="s">
        <v>82</v>
      </c>
      <c r="S24" s="22" t="s">
        <v>820</v>
      </c>
      <c r="T24" s="4" t="s">
        <v>821</v>
      </c>
      <c r="U24" s="167" t="s">
        <v>82</v>
      </c>
      <c r="V24" s="103" t="s">
        <v>822</v>
      </c>
    </row>
    <row r="25" spans="1:23" ht="24" x14ac:dyDescent="0.3">
      <c r="A25" s="2"/>
      <c r="B25" s="62" t="s">
        <v>781</v>
      </c>
      <c r="C25" s="55">
        <v>44494</v>
      </c>
      <c r="D25" s="45" t="s">
        <v>82</v>
      </c>
      <c r="E25" s="103" t="s">
        <v>619</v>
      </c>
      <c r="F25" s="103" t="s">
        <v>120</v>
      </c>
      <c r="G25" s="103" t="s">
        <v>620</v>
      </c>
      <c r="H25" s="45" t="s">
        <v>82</v>
      </c>
      <c r="I25" s="103" t="s">
        <v>80</v>
      </c>
      <c r="J25" s="103" t="s">
        <v>64</v>
      </c>
      <c r="K25" s="103" t="s">
        <v>621</v>
      </c>
      <c r="L25" s="103" t="s">
        <v>622</v>
      </c>
      <c r="M25" s="103" t="s">
        <v>623</v>
      </c>
      <c r="N25" s="103" t="s">
        <v>294</v>
      </c>
      <c r="O25" s="103" t="s">
        <v>60</v>
      </c>
      <c r="P25" s="111" t="s">
        <v>80</v>
      </c>
      <c r="Q25" s="111" t="s">
        <v>80</v>
      </c>
      <c r="R25" s="45" t="s">
        <v>82</v>
      </c>
      <c r="S25" s="45" t="s">
        <v>82</v>
      </c>
      <c r="T25" s="45" t="s">
        <v>82</v>
      </c>
      <c r="U25" s="54" t="s">
        <v>82</v>
      </c>
      <c r="V25" s="103" t="s">
        <v>624</v>
      </c>
    </row>
    <row r="26" spans="1:23" ht="36" x14ac:dyDescent="0.3">
      <c r="A26" s="2"/>
      <c r="B26" s="62" t="s">
        <v>781</v>
      </c>
      <c r="C26" s="55">
        <v>44494</v>
      </c>
      <c r="D26" s="45" t="s">
        <v>82</v>
      </c>
      <c r="E26" s="103" t="s">
        <v>272</v>
      </c>
      <c r="F26" s="103" t="s">
        <v>120</v>
      </c>
      <c r="G26" s="103" t="s">
        <v>625</v>
      </c>
      <c r="H26" s="45" t="s">
        <v>82</v>
      </c>
      <c r="I26" s="103" t="s">
        <v>80</v>
      </c>
      <c r="J26" s="103" t="s">
        <v>64</v>
      </c>
      <c r="K26" s="103" t="s">
        <v>621</v>
      </c>
      <c r="L26" s="103" t="s">
        <v>460</v>
      </c>
      <c r="M26" s="103" t="s">
        <v>275</v>
      </c>
      <c r="N26" s="62" t="s">
        <v>223</v>
      </c>
      <c r="O26" s="62" t="s">
        <v>60</v>
      </c>
      <c r="P26" s="111" t="s">
        <v>80</v>
      </c>
      <c r="Q26" s="111" t="s">
        <v>80</v>
      </c>
      <c r="R26" s="45" t="s">
        <v>82</v>
      </c>
      <c r="S26" s="45" t="s">
        <v>82</v>
      </c>
      <c r="T26" s="45" t="s">
        <v>82</v>
      </c>
      <c r="U26" s="54" t="s">
        <v>82</v>
      </c>
      <c r="V26" s="103" t="s">
        <v>278</v>
      </c>
    </row>
    <row r="27" spans="1:23" ht="36" x14ac:dyDescent="0.3">
      <c r="A27" s="2"/>
      <c r="B27" s="62" t="s">
        <v>781</v>
      </c>
      <c r="C27" s="55">
        <v>44494</v>
      </c>
      <c r="D27" s="45" t="s">
        <v>82</v>
      </c>
      <c r="E27" s="103" t="s">
        <v>135</v>
      </c>
      <c r="F27" s="103" t="s">
        <v>120</v>
      </c>
      <c r="G27" s="103" t="s">
        <v>626</v>
      </c>
      <c r="H27" s="45" t="s">
        <v>82</v>
      </c>
      <c r="I27" s="103" t="s">
        <v>80</v>
      </c>
      <c r="J27" s="103" t="s">
        <v>64</v>
      </c>
      <c r="K27" s="103" t="s">
        <v>621</v>
      </c>
      <c r="L27" s="103" t="s">
        <v>423</v>
      </c>
      <c r="M27" s="103" t="s">
        <v>138</v>
      </c>
      <c r="N27" s="103" t="s">
        <v>139</v>
      </c>
      <c r="O27" s="103" t="s">
        <v>69</v>
      </c>
      <c r="P27" s="111" t="s">
        <v>80</v>
      </c>
      <c r="Q27" s="111" t="s">
        <v>80</v>
      </c>
      <c r="R27" s="45" t="s">
        <v>82</v>
      </c>
      <c r="S27" s="45" t="s">
        <v>82</v>
      </c>
      <c r="T27" s="45" t="s">
        <v>82</v>
      </c>
      <c r="U27" s="54" t="s">
        <v>82</v>
      </c>
      <c r="V27" s="103" t="s">
        <v>627</v>
      </c>
    </row>
    <row r="28" spans="1:23" ht="36" x14ac:dyDescent="0.3">
      <c r="A28" s="2"/>
      <c r="B28" s="62" t="s">
        <v>781</v>
      </c>
      <c r="C28" s="55">
        <v>44494</v>
      </c>
      <c r="D28" s="45" t="s">
        <v>82</v>
      </c>
      <c r="E28" s="103" t="s">
        <v>290</v>
      </c>
      <c r="F28" s="103" t="s">
        <v>120</v>
      </c>
      <c r="G28" s="103" t="s">
        <v>628</v>
      </c>
      <c r="H28" s="45" t="s">
        <v>82</v>
      </c>
      <c r="I28" s="103" t="s">
        <v>80</v>
      </c>
      <c r="J28" s="103" t="s">
        <v>64</v>
      </c>
      <c r="K28" s="103" t="s">
        <v>93</v>
      </c>
      <c r="L28" s="103" t="s">
        <v>292</v>
      </c>
      <c r="M28" s="103" t="s">
        <v>138</v>
      </c>
      <c r="N28" s="103" t="s">
        <v>139</v>
      </c>
      <c r="O28" s="103" t="s">
        <v>69</v>
      </c>
      <c r="P28" s="111" t="s">
        <v>80</v>
      </c>
      <c r="Q28" s="111" t="s">
        <v>80</v>
      </c>
      <c r="R28" s="45" t="s">
        <v>82</v>
      </c>
      <c r="S28" s="45" t="s">
        <v>82</v>
      </c>
      <c r="T28" s="45" t="s">
        <v>82</v>
      </c>
      <c r="U28" s="54" t="s">
        <v>82</v>
      </c>
      <c r="V28" s="103" t="s">
        <v>629</v>
      </c>
    </row>
    <row r="29" spans="1:23" ht="48" x14ac:dyDescent="0.3">
      <c r="A29" s="12"/>
      <c r="B29" s="62" t="s">
        <v>781</v>
      </c>
      <c r="C29" s="55">
        <v>44494</v>
      </c>
      <c r="D29" s="45" t="s">
        <v>82</v>
      </c>
      <c r="E29" s="103" t="s">
        <v>630</v>
      </c>
      <c r="F29" s="103" t="s">
        <v>120</v>
      </c>
      <c r="G29" s="103" t="s">
        <v>631</v>
      </c>
      <c r="H29" s="45" t="s">
        <v>82</v>
      </c>
      <c r="I29" s="103" t="s">
        <v>80</v>
      </c>
      <c r="J29" s="103" t="s">
        <v>64</v>
      </c>
      <c r="K29" s="103" t="s">
        <v>621</v>
      </c>
      <c r="L29" s="103" t="s">
        <v>632</v>
      </c>
      <c r="M29" s="103" t="s">
        <v>222</v>
      </c>
      <c r="N29" s="62" t="s">
        <v>223</v>
      </c>
      <c r="O29" s="62" t="s">
        <v>60</v>
      </c>
      <c r="P29" s="111" t="s">
        <v>80</v>
      </c>
      <c r="Q29" s="111" t="s">
        <v>80</v>
      </c>
      <c r="R29" s="45" t="s">
        <v>82</v>
      </c>
      <c r="S29" s="45" t="s">
        <v>82</v>
      </c>
      <c r="T29" s="45" t="s">
        <v>82</v>
      </c>
      <c r="U29" s="54" t="s">
        <v>82</v>
      </c>
      <c r="V29" s="103" t="s">
        <v>633</v>
      </c>
    </row>
    <row r="30" spans="1:23" ht="36" x14ac:dyDescent="0.3">
      <c r="A30" s="13"/>
      <c r="B30" s="62" t="s">
        <v>781</v>
      </c>
      <c r="C30" s="55">
        <v>44494</v>
      </c>
      <c r="D30" s="45" t="s">
        <v>82</v>
      </c>
      <c r="E30" s="103" t="s">
        <v>634</v>
      </c>
      <c r="F30" s="103" t="s">
        <v>120</v>
      </c>
      <c r="G30" s="103" t="s">
        <v>588</v>
      </c>
      <c r="H30" s="45" t="s">
        <v>82</v>
      </c>
      <c r="I30" s="103" t="s">
        <v>80</v>
      </c>
      <c r="J30" s="103" t="s">
        <v>64</v>
      </c>
      <c r="K30" s="103" t="s">
        <v>621</v>
      </c>
      <c r="L30" s="103" t="s">
        <v>635</v>
      </c>
      <c r="M30" s="103" t="s">
        <v>590</v>
      </c>
      <c r="N30" s="103" t="s">
        <v>139</v>
      </c>
      <c r="O30" s="103" t="s">
        <v>69</v>
      </c>
      <c r="P30" s="111" t="s">
        <v>80</v>
      </c>
      <c r="Q30" s="111" t="s">
        <v>80</v>
      </c>
      <c r="R30" s="45" t="s">
        <v>82</v>
      </c>
      <c r="S30" s="45" t="s">
        <v>82</v>
      </c>
      <c r="T30" s="45" t="s">
        <v>82</v>
      </c>
      <c r="U30" s="54" t="s">
        <v>82</v>
      </c>
      <c r="V30" s="103" t="s">
        <v>591</v>
      </c>
    </row>
    <row r="31" spans="1:23" ht="36" x14ac:dyDescent="0.3">
      <c r="A31" s="13"/>
      <c r="B31" s="62" t="s">
        <v>781</v>
      </c>
      <c r="C31" s="55">
        <v>44494</v>
      </c>
      <c r="D31" s="45" t="s">
        <v>82</v>
      </c>
      <c r="E31" s="103" t="s">
        <v>634</v>
      </c>
      <c r="F31" s="103" t="s">
        <v>120</v>
      </c>
      <c r="G31" s="103" t="s">
        <v>636</v>
      </c>
      <c r="H31" s="45" t="s">
        <v>82</v>
      </c>
      <c r="I31" s="103" t="s">
        <v>80</v>
      </c>
      <c r="J31" s="103" t="s">
        <v>64</v>
      </c>
      <c r="K31" s="103" t="s">
        <v>621</v>
      </c>
      <c r="L31" s="103" t="s">
        <v>635</v>
      </c>
      <c r="M31" s="103" t="s">
        <v>275</v>
      </c>
      <c r="N31" s="62" t="s">
        <v>223</v>
      </c>
      <c r="O31" s="62" t="s">
        <v>60</v>
      </c>
      <c r="P31" s="111" t="s">
        <v>80</v>
      </c>
      <c r="Q31" s="111" t="s">
        <v>80</v>
      </c>
      <c r="R31" s="45" t="s">
        <v>82</v>
      </c>
      <c r="S31" s="45" t="s">
        <v>82</v>
      </c>
      <c r="T31" s="45" t="s">
        <v>82</v>
      </c>
      <c r="U31" s="54" t="s">
        <v>82</v>
      </c>
      <c r="V31" s="103" t="s">
        <v>637</v>
      </c>
      <c r="W31" s="12"/>
    </row>
    <row r="32" spans="1:23" x14ac:dyDescent="0.3">
      <c r="A32" s="13"/>
      <c r="B32" s="62" t="s">
        <v>781</v>
      </c>
      <c r="C32" s="55">
        <v>44494</v>
      </c>
      <c r="D32" s="45" t="s">
        <v>82</v>
      </c>
      <c r="E32" s="103" t="s">
        <v>638</v>
      </c>
      <c r="F32" s="103" t="s">
        <v>120</v>
      </c>
      <c r="G32" s="103" t="s">
        <v>639</v>
      </c>
      <c r="H32" s="45" t="s">
        <v>82</v>
      </c>
      <c r="I32" s="103" t="s">
        <v>80</v>
      </c>
      <c r="J32" s="103" t="s">
        <v>64</v>
      </c>
      <c r="K32" s="103" t="s">
        <v>621</v>
      </c>
      <c r="L32" s="103" t="s">
        <v>640</v>
      </c>
      <c r="M32" s="103" t="s">
        <v>293</v>
      </c>
      <c r="N32" s="103" t="s">
        <v>294</v>
      </c>
      <c r="O32" s="103" t="s">
        <v>68</v>
      </c>
      <c r="P32" s="111" t="s">
        <v>80</v>
      </c>
      <c r="Q32" s="111" t="s">
        <v>80</v>
      </c>
      <c r="R32" s="45" t="s">
        <v>82</v>
      </c>
      <c r="S32" s="45" t="s">
        <v>82</v>
      </c>
      <c r="T32" s="45" t="s">
        <v>82</v>
      </c>
      <c r="U32" s="54" t="s">
        <v>82</v>
      </c>
      <c r="V32" s="103" t="s">
        <v>641</v>
      </c>
      <c r="W32" s="12"/>
    </row>
    <row r="33" spans="1:23" ht="36" x14ac:dyDescent="0.3">
      <c r="A33" s="12"/>
      <c r="B33" s="62" t="s">
        <v>781</v>
      </c>
      <c r="C33" s="55">
        <v>44494</v>
      </c>
      <c r="D33" s="45" t="s">
        <v>82</v>
      </c>
      <c r="E33" s="103" t="s">
        <v>642</v>
      </c>
      <c r="F33" s="103" t="s">
        <v>120</v>
      </c>
      <c r="G33" s="103" t="s">
        <v>642</v>
      </c>
      <c r="H33" s="45" t="s">
        <v>82</v>
      </c>
      <c r="I33" s="103" t="s">
        <v>80</v>
      </c>
      <c r="J33" s="103" t="s">
        <v>64</v>
      </c>
      <c r="K33" s="103" t="s">
        <v>621</v>
      </c>
      <c r="L33" s="103" t="s">
        <v>155</v>
      </c>
      <c r="M33" s="103" t="s">
        <v>156</v>
      </c>
      <c r="N33" s="4" t="s">
        <v>105</v>
      </c>
      <c r="O33" s="4" t="s">
        <v>70</v>
      </c>
      <c r="P33" s="111" t="s">
        <v>80</v>
      </c>
      <c r="Q33" s="111" t="s">
        <v>80</v>
      </c>
      <c r="R33" s="45" t="s">
        <v>82</v>
      </c>
      <c r="S33" s="45" t="s">
        <v>82</v>
      </c>
      <c r="T33" s="45" t="s">
        <v>82</v>
      </c>
      <c r="U33" s="54" t="s">
        <v>82</v>
      </c>
      <c r="V33" s="103" t="s">
        <v>643</v>
      </c>
      <c r="W33" s="12"/>
    </row>
    <row r="34" spans="1:23" ht="48" x14ac:dyDescent="0.3">
      <c r="A34" s="12"/>
      <c r="B34" s="62" t="s">
        <v>781</v>
      </c>
      <c r="C34" s="55">
        <v>44494</v>
      </c>
      <c r="D34" s="45" t="s">
        <v>82</v>
      </c>
      <c r="E34" s="103" t="s">
        <v>644</v>
      </c>
      <c r="F34" s="103" t="s">
        <v>120</v>
      </c>
      <c r="G34" s="103" t="s">
        <v>645</v>
      </c>
      <c r="H34" s="45" t="s">
        <v>82</v>
      </c>
      <c r="I34" s="103" t="s">
        <v>80</v>
      </c>
      <c r="J34" s="103" t="s">
        <v>65</v>
      </c>
      <c r="K34" s="103" t="s">
        <v>621</v>
      </c>
      <c r="L34" s="103" t="s">
        <v>646</v>
      </c>
      <c r="M34" s="103" t="s">
        <v>222</v>
      </c>
      <c r="N34" s="62" t="s">
        <v>223</v>
      </c>
      <c r="O34" s="62" t="s">
        <v>60</v>
      </c>
      <c r="P34" s="111" t="s">
        <v>80</v>
      </c>
      <c r="Q34" s="111" t="s">
        <v>80</v>
      </c>
      <c r="R34" s="45" t="s">
        <v>82</v>
      </c>
      <c r="S34" s="45" t="s">
        <v>82</v>
      </c>
      <c r="T34" s="45" t="s">
        <v>82</v>
      </c>
      <c r="U34" s="54" t="s">
        <v>82</v>
      </c>
      <c r="V34" s="103" t="s">
        <v>647</v>
      </c>
      <c r="W34" s="12"/>
    </row>
    <row r="35" spans="1:23" ht="48" x14ac:dyDescent="0.3">
      <c r="A35" s="12"/>
      <c r="B35" s="62" t="s">
        <v>781</v>
      </c>
      <c r="C35" s="55">
        <v>44494</v>
      </c>
      <c r="D35" s="45" t="s">
        <v>82</v>
      </c>
      <c r="E35" s="103" t="s">
        <v>648</v>
      </c>
      <c r="F35" s="103" t="s">
        <v>120</v>
      </c>
      <c r="G35" s="103" t="s">
        <v>649</v>
      </c>
      <c r="H35" s="45" t="s">
        <v>82</v>
      </c>
      <c r="I35" s="103" t="s">
        <v>80</v>
      </c>
      <c r="J35" s="103" t="s">
        <v>64</v>
      </c>
      <c r="K35" s="103" t="s">
        <v>621</v>
      </c>
      <c r="L35" s="103" t="s">
        <v>650</v>
      </c>
      <c r="M35" s="103" t="s">
        <v>156</v>
      </c>
      <c r="N35" s="4" t="s">
        <v>105</v>
      </c>
      <c r="O35" s="4" t="s">
        <v>70</v>
      </c>
      <c r="P35" s="111" t="s">
        <v>80</v>
      </c>
      <c r="Q35" s="111" t="s">
        <v>80</v>
      </c>
      <c r="R35" s="45" t="s">
        <v>82</v>
      </c>
      <c r="S35" s="45" t="s">
        <v>82</v>
      </c>
      <c r="T35" s="45" t="s">
        <v>82</v>
      </c>
      <c r="U35" s="54" t="s">
        <v>82</v>
      </c>
      <c r="V35" s="103" t="s">
        <v>651</v>
      </c>
      <c r="W35" s="12"/>
    </row>
    <row r="36" spans="1:23" ht="48" x14ac:dyDescent="0.3">
      <c r="A36" s="12"/>
      <c r="B36" s="62" t="s">
        <v>781</v>
      </c>
      <c r="C36" s="55">
        <v>44494</v>
      </c>
      <c r="D36" s="45" t="s">
        <v>82</v>
      </c>
      <c r="E36" s="103" t="s">
        <v>128</v>
      </c>
      <c r="F36" s="103" t="s">
        <v>120</v>
      </c>
      <c r="G36" s="103" t="s">
        <v>382</v>
      </c>
      <c r="H36" s="45" t="s">
        <v>82</v>
      </c>
      <c r="I36" s="103" t="s">
        <v>80</v>
      </c>
      <c r="J36" s="103" t="s">
        <v>64</v>
      </c>
      <c r="K36" s="103" t="s">
        <v>621</v>
      </c>
      <c r="L36" s="103" t="s">
        <v>652</v>
      </c>
      <c r="M36" s="103" t="s">
        <v>374</v>
      </c>
      <c r="N36" s="4" t="s">
        <v>223</v>
      </c>
      <c r="O36" s="4" t="s">
        <v>60</v>
      </c>
      <c r="P36" s="111" t="s">
        <v>80</v>
      </c>
      <c r="Q36" s="111" t="s">
        <v>80</v>
      </c>
      <c r="R36" s="45" t="s">
        <v>82</v>
      </c>
      <c r="S36" s="45" t="s">
        <v>82</v>
      </c>
      <c r="T36" s="45" t="s">
        <v>82</v>
      </c>
      <c r="U36" s="54" t="s">
        <v>82</v>
      </c>
      <c r="V36" s="103" t="s">
        <v>653</v>
      </c>
    </row>
    <row r="37" spans="1:23" ht="36" x14ac:dyDescent="0.3">
      <c r="A37" s="12"/>
      <c r="B37" s="62" t="s">
        <v>781</v>
      </c>
      <c r="C37" s="55">
        <v>44494</v>
      </c>
      <c r="D37" s="45" t="s">
        <v>82</v>
      </c>
      <c r="E37" s="103" t="s">
        <v>128</v>
      </c>
      <c r="F37" s="103" t="s">
        <v>120</v>
      </c>
      <c r="G37" s="103" t="s">
        <v>620</v>
      </c>
      <c r="H37" s="45" t="s">
        <v>82</v>
      </c>
      <c r="I37" s="103" t="s">
        <v>80</v>
      </c>
      <c r="J37" s="103" t="s">
        <v>64</v>
      </c>
      <c r="K37" s="103" t="s">
        <v>621</v>
      </c>
      <c r="L37" s="103" t="s">
        <v>131</v>
      </c>
      <c r="M37" s="103" t="s">
        <v>623</v>
      </c>
      <c r="N37" s="103" t="s">
        <v>294</v>
      </c>
      <c r="O37" s="103" t="s">
        <v>60</v>
      </c>
      <c r="P37" s="111" t="s">
        <v>80</v>
      </c>
      <c r="Q37" s="111" t="s">
        <v>80</v>
      </c>
      <c r="R37" s="45" t="s">
        <v>82</v>
      </c>
      <c r="S37" s="45" t="s">
        <v>82</v>
      </c>
      <c r="T37" s="45" t="s">
        <v>82</v>
      </c>
      <c r="U37" s="54" t="s">
        <v>82</v>
      </c>
      <c r="V37" s="103" t="s">
        <v>654</v>
      </c>
      <c r="W37" s="12"/>
    </row>
    <row r="38" spans="1:23" ht="48" x14ac:dyDescent="0.3">
      <c r="A38" s="12"/>
      <c r="B38" s="62" t="s">
        <v>781</v>
      </c>
      <c r="C38" s="55">
        <v>44494</v>
      </c>
      <c r="D38" s="45" t="s">
        <v>82</v>
      </c>
      <c r="E38" s="103" t="s">
        <v>128</v>
      </c>
      <c r="F38" s="103" t="s">
        <v>120</v>
      </c>
      <c r="G38" s="103" t="s">
        <v>299</v>
      </c>
      <c r="H38" s="45" t="s">
        <v>82</v>
      </c>
      <c r="I38" s="103" t="s">
        <v>80</v>
      </c>
      <c r="J38" s="103" t="s">
        <v>64</v>
      </c>
      <c r="K38" s="103" t="s">
        <v>621</v>
      </c>
      <c r="L38" s="103" t="s">
        <v>131</v>
      </c>
      <c r="M38" s="103" t="s">
        <v>655</v>
      </c>
      <c r="N38" s="103" t="s">
        <v>294</v>
      </c>
      <c r="O38" s="103" t="s">
        <v>68</v>
      </c>
      <c r="P38" s="111" t="s">
        <v>80</v>
      </c>
      <c r="Q38" s="111" t="s">
        <v>80</v>
      </c>
      <c r="R38" s="45" t="s">
        <v>82</v>
      </c>
      <c r="S38" s="45" t="s">
        <v>82</v>
      </c>
      <c r="T38" s="45" t="s">
        <v>82</v>
      </c>
      <c r="U38" s="54" t="s">
        <v>82</v>
      </c>
      <c r="V38" s="103" t="s">
        <v>656</v>
      </c>
      <c r="W38" s="12"/>
    </row>
    <row r="39" spans="1:23" ht="36" x14ac:dyDescent="0.3">
      <c r="A39" s="12"/>
      <c r="B39" s="62" t="s">
        <v>781</v>
      </c>
      <c r="C39" s="55">
        <v>44494</v>
      </c>
      <c r="D39" s="45" t="s">
        <v>82</v>
      </c>
      <c r="E39" s="103" t="s">
        <v>128</v>
      </c>
      <c r="F39" s="103" t="s">
        <v>120</v>
      </c>
      <c r="G39" s="103" t="s">
        <v>299</v>
      </c>
      <c r="H39" s="45" t="s">
        <v>82</v>
      </c>
      <c r="I39" s="103" t="s">
        <v>80</v>
      </c>
      <c r="J39" s="103" t="s">
        <v>64</v>
      </c>
      <c r="K39" s="103" t="s">
        <v>621</v>
      </c>
      <c r="L39" s="103" t="s">
        <v>131</v>
      </c>
      <c r="M39" s="103" t="s">
        <v>657</v>
      </c>
      <c r="N39" s="103" t="s">
        <v>139</v>
      </c>
      <c r="O39" s="103" t="s">
        <v>69</v>
      </c>
      <c r="P39" s="111" t="s">
        <v>80</v>
      </c>
      <c r="Q39" s="111" t="s">
        <v>80</v>
      </c>
      <c r="R39" s="45" t="s">
        <v>82</v>
      </c>
      <c r="S39" s="45" t="s">
        <v>82</v>
      </c>
      <c r="T39" s="45" t="s">
        <v>82</v>
      </c>
      <c r="U39" s="54" t="s">
        <v>82</v>
      </c>
      <c r="V39" s="103" t="s">
        <v>658</v>
      </c>
      <c r="W39" s="12"/>
    </row>
    <row r="40" spans="1:23" x14ac:dyDescent="0.3">
      <c r="B40" s="62" t="s">
        <v>781</v>
      </c>
      <c r="C40" s="55">
        <v>44494</v>
      </c>
      <c r="D40" s="45" t="s">
        <v>82</v>
      </c>
      <c r="E40" s="103" t="s">
        <v>128</v>
      </c>
      <c r="F40" s="103" t="s">
        <v>120</v>
      </c>
      <c r="G40" s="103" t="s">
        <v>659</v>
      </c>
      <c r="H40" s="45" t="s">
        <v>82</v>
      </c>
      <c r="I40" s="103" t="s">
        <v>80</v>
      </c>
      <c r="J40" s="103" t="s">
        <v>64</v>
      </c>
      <c r="K40" s="103" t="s">
        <v>621</v>
      </c>
      <c r="L40" s="103" t="s">
        <v>131</v>
      </c>
      <c r="M40" s="103" t="s">
        <v>275</v>
      </c>
      <c r="N40" s="62" t="s">
        <v>223</v>
      </c>
      <c r="O40" s="62" t="s">
        <v>60</v>
      </c>
      <c r="P40" s="111" t="s">
        <v>80</v>
      </c>
      <c r="Q40" s="111" t="s">
        <v>80</v>
      </c>
      <c r="R40" s="45" t="s">
        <v>82</v>
      </c>
      <c r="S40" s="45" t="s">
        <v>82</v>
      </c>
      <c r="T40" s="45" t="s">
        <v>82</v>
      </c>
      <c r="U40" s="54" t="s">
        <v>82</v>
      </c>
      <c r="V40" s="103" t="s">
        <v>660</v>
      </c>
    </row>
    <row r="41" spans="1:23" ht="36" x14ac:dyDescent="0.3">
      <c r="B41" s="62" t="s">
        <v>781</v>
      </c>
      <c r="C41" s="55">
        <v>44494</v>
      </c>
      <c r="D41" s="45" t="s">
        <v>82</v>
      </c>
      <c r="E41" s="103" t="s">
        <v>128</v>
      </c>
      <c r="F41" s="103" t="s">
        <v>120</v>
      </c>
      <c r="G41" s="103" t="s">
        <v>577</v>
      </c>
      <c r="H41" s="45" t="s">
        <v>82</v>
      </c>
      <c r="I41" s="103" t="s">
        <v>80</v>
      </c>
      <c r="J41" s="103" t="s">
        <v>64</v>
      </c>
      <c r="K41" s="103" t="s">
        <v>621</v>
      </c>
      <c r="L41" s="103" t="s">
        <v>652</v>
      </c>
      <c r="M41" s="103" t="s">
        <v>287</v>
      </c>
      <c r="N41" s="103" t="s">
        <v>288</v>
      </c>
      <c r="O41" s="103" t="s">
        <v>60</v>
      </c>
      <c r="P41" s="111" t="s">
        <v>80</v>
      </c>
      <c r="Q41" s="111" t="s">
        <v>80</v>
      </c>
      <c r="R41" s="45" t="s">
        <v>82</v>
      </c>
      <c r="S41" s="45" t="s">
        <v>82</v>
      </c>
      <c r="T41" s="45" t="s">
        <v>82</v>
      </c>
      <c r="U41" s="54" t="s">
        <v>82</v>
      </c>
      <c r="V41" s="103" t="s">
        <v>661</v>
      </c>
    </row>
    <row r="42" spans="1:23" ht="36" x14ac:dyDescent="0.3">
      <c r="B42" s="62" t="s">
        <v>781</v>
      </c>
      <c r="C42" s="55">
        <v>44494</v>
      </c>
      <c r="D42" s="45" t="s">
        <v>82</v>
      </c>
      <c r="E42" s="103" t="s">
        <v>128</v>
      </c>
      <c r="F42" s="103" t="s">
        <v>120</v>
      </c>
      <c r="G42" s="103" t="s">
        <v>577</v>
      </c>
      <c r="H42" s="45" t="s">
        <v>82</v>
      </c>
      <c r="I42" s="103" t="s">
        <v>80</v>
      </c>
      <c r="J42" s="103" t="s">
        <v>64</v>
      </c>
      <c r="K42" s="103" t="s">
        <v>621</v>
      </c>
      <c r="L42" s="103" t="s">
        <v>131</v>
      </c>
      <c r="M42" s="103" t="s">
        <v>287</v>
      </c>
      <c r="N42" s="103" t="s">
        <v>288</v>
      </c>
      <c r="O42" s="103" t="s">
        <v>60</v>
      </c>
      <c r="P42" s="111" t="s">
        <v>80</v>
      </c>
      <c r="Q42" s="111" t="s">
        <v>80</v>
      </c>
      <c r="R42" s="45" t="s">
        <v>82</v>
      </c>
      <c r="S42" s="45" t="s">
        <v>82</v>
      </c>
      <c r="T42" s="45" t="s">
        <v>82</v>
      </c>
      <c r="U42" s="54" t="s">
        <v>82</v>
      </c>
      <c r="V42" s="103" t="s">
        <v>661</v>
      </c>
    </row>
    <row r="43" spans="1:23" ht="48" x14ac:dyDescent="0.3">
      <c r="B43" s="62" t="s">
        <v>781</v>
      </c>
      <c r="C43" s="55">
        <v>44494</v>
      </c>
      <c r="D43" s="45" t="s">
        <v>82</v>
      </c>
      <c r="E43" s="103" t="s">
        <v>662</v>
      </c>
      <c r="F43" s="103" t="s">
        <v>120</v>
      </c>
      <c r="G43" s="103" t="s">
        <v>663</v>
      </c>
      <c r="H43" s="45" t="s">
        <v>82</v>
      </c>
      <c r="I43" s="103" t="s">
        <v>80</v>
      </c>
      <c r="J43" s="103" t="s">
        <v>64</v>
      </c>
      <c r="K43" s="103" t="s">
        <v>621</v>
      </c>
      <c r="L43" s="103" t="s">
        <v>664</v>
      </c>
      <c r="M43" s="103" t="s">
        <v>287</v>
      </c>
      <c r="N43" s="103" t="s">
        <v>288</v>
      </c>
      <c r="O43" s="103" t="s">
        <v>60</v>
      </c>
      <c r="P43" s="111" t="s">
        <v>80</v>
      </c>
      <c r="Q43" s="111" t="s">
        <v>80</v>
      </c>
      <c r="R43" s="45" t="s">
        <v>82</v>
      </c>
      <c r="S43" s="45" t="s">
        <v>82</v>
      </c>
      <c r="T43" s="45" t="s">
        <v>82</v>
      </c>
      <c r="U43" s="54" t="s">
        <v>82</v>
      </c>
      <c r="V43" s="103" t="s">
        <v>665</v>
      </c>
    </row>
    <row r="44" spans="1:23" ht="48" x14ac:dyDescent="0.3">
      <c r="B44" s="62" t="s">
        <v>781</v>
      </c>
      <c r="C44" s="55">
        <v>44494</v>
      </c>
      <c r="D44" s="45" t="s">
        <v>82</v>
      </c>
      <c r="E44" s="103" t="s">
        <v>662</v>
      </c>
      <c r="F44" s="103" t="s">
        <v>120</v>
      </c>
      <c r="G44" s="103" t="s">
        <v>666</v>
      </c>
      <c r="H44" s="45" t="s">
        <v>82</v>
      </c>
      <c r="I44" s="103" t="s">
        <v>80</v>
      </c>
      <c r="J44" s="103" t="s">
        <v>64</v>
      </c>
      <c r="K44" s="103" t="s">
        <v>621</v>
      </c>
      <c r="L44" s="103" t="s">
        <v>664</v>
      </c>
      <c r="M44" s="103" t="s">
        <v>374</v>
      </c>
      <c r="N44" s="4" t="s">
        <v>223</v>
      </c>
      <c r="O44" s="4" t="s">
        <v>60</v>
      </c>
      <c r="P44" s="111" t="s">
        <v>80</v>
      </c>
      <c r="Q44" s="111" t="s">
        <v>80</v>
      </c>
      <c r="R44" s="45" t="s">
        <v>82</v>
      </c>
      <c r="S44" s="45" t="s">
        <v>82</v>
      </c>
      <c r="T44" s="45" t="s">
        <v>82</v>
      </c>
      <c r="U44" s="54" t="s">
        <v>82</v>
      </c>
      <c r="V44" s="103" t="s">
        <v>667</v>
      </c>
    </row>
    <row r="45" spans="1:23" ht="24" x14ac:dyDescent="0.3">
      <c r="B45" s="62" t="s">
        <v>781</v>
      </c>
      <c r="C45" s="55">
        <v>44494</v>
      </c>
      <c r="D45" s="45" t="s">
        <v>82</v>
      </c>
      <c r="E45" s="103" t="s">
        <v>662</v>
      </c>
      <c r="F45" s="103" t="s">
        <v>120</v>
      </c>
      <c r="G45" s="103" t="s">
        <v>668</v>
      </c>
      <c r="H45" s="45" t="s">
        <v>82</v>
      </c>
      <c r="I45" s="103" t="s">
        <v>80</v>
      </c>
      <c r="J45" s="103" t="s">
        <v>64</v>
      </c>
      <c r="K45" s="103" t="s">
        <v>621</v>
      </c>
      <c r="L45" s="103" t="s">
        <v>664</v>
      </c>
      <c r="M45" s="103" t="s">
        <v>138</v>
      </c>
      <c r="N45" s="103" t="s">
        <v>139</v>
      </c>
      <c r="O45" s="103" t="s">
        <v>69</v>
      </c>
      <c r="P45" s="111" t="s">
        <v>80</v>
      </c>
      <c r="Q45" s="111" t="s">
        <v>80</v>
      </c>
      <c r="R45" s="45" t="s">
        <v>82</v>
      </c>
      <c r="S45" s="45" t="s">
        <v>82</v>
      </c>
      <c r="T45" s="45" t="s">
        <v>82</v>
      </c>
      <c r="U45" s="54" t="s">
        <v>82</v>
      </c>
      <c r="V45" s="103" t="s">
        <v>669</v>
      </c>
    </row>
    <row r="46" spans="1:23" ht="48" x14ac:dyDescent="0.3">
      <c r="B46" s="62" t="s">
        <v>781</v>
      </c>
      <c r="C46" s="55">
        <v>44494</v>
      </c>
      <c r="D46" s="45" t="s">
        <v>82</v>
      </c>
      <c r="E46" s="103" t="s">
        <v>670</v>
      </c>
      <c r="F46" s="103" t="s">
        <v>120</v>
      </c>
      <c r="G46" s="103" t="s">
        <v>671</v>
      </c>
      <c r="H46" s="45" t="s">
        <v>82</v>
      </c>
      <c r="I46" s="103" t="s">
        <v>80</v>
      </c>
      <c r="J46" s="103" t="s">
        <v>65</v>
      </c>
      <c r="K46" s="103" t="s">
        <v>621</v>
      </c>
      <c r="L46" s="103" t="s">
        <v>672</v>
      </c>
      <c r="M46" s="103" t="s">
        <v>333</v>
      </c>
      <c r="N46" s="103" t="s">
        <v>139</v>
      </c>
      <c r="O46" s="103" t="s">
        <v>71</v>
      </c>
      <c r="P46" s="111" t="s">
        <v>80</v>
      </c>
      <c r="Q46" s="111" t="s">
        <v>80</v>
      </c>
      <c r="R46" s="45" t="s">
        <v>82</v>
      </c>
      <c r="S46" s="45" t="s">
        <v>82</v>
      </c>
      <c r="T46" s="45" t="s">
        <v>82</v>
      </c>
      <c r="U46" s="54" t="s">
        <v>82</v>
      </c>
      <c r="V46" s="103" t="s">
        <v>673</v>
      </c>
    </row>
    <row r="47" spans="1:23" ht="24" x14ac:dyDescent="0.3">
      <c r="B47" s="62" t="s">
        <v>781</v>
      </c>
      <c r="C47" s="55">
        <v>44494</v>
      </c>
      <c r="D47" s="45" t="s">
        <v>82</v>
      </c>
      <c r="E47" s="103" t="s">
        <v>674</v>
      </c>
      <c r="F47" s="103" t="s">
        <v>120</v>
      </c>
      <c r="G47" s="103" t="s">
        <v>671</v>
      </c>
      <c r="H47" s="45" t="s">
        <v>82</v>
      </c>
      <c r="I47" s="103" t="s">
        <v>80</v>
      </c>
      <c r="J47" s="103" t="s">
        <v>65</v>
      </c>
      <c r="K47" s="103" t="s">
        <v>621</v>
      </c>
      <c r="L47" s="103" t="s">
        <v>675</v>
      </c>
      <c r="M47" s="103" t="s">
        <v>333</v>
      </c>
      <c r="N47" s="103" t="s">
        <v>139</v>
      </c>
      <c r="O47" s="103" t="s">
        <v>71</v>
      </c>
      <c r="P47" s="111" t="s">
        <v>80</v>
      </c>
      <c r="Q47" s="111" t="s">
        <v>80</v>
      </c>
      <c r="R47" s="45" t="s">
        <v>82</v>
      </c>
      <c r="S47" s="45" t="s">
        <v>82</v>
      </c>
      <c r="T47" s="45" t="s">
        <v>82</v>
      </c>
      <c r="U47" s="54" t="s">
        <v>82</v>
      </c>
      <c r="V47" s="103" t="s">
        <v>676</v>
      </c>
    </row>
    <row r="48" spans="1:23" ht="60" x14ac:dyDescent="0.3">
      <c r="B48" s="62" t="s">
        <v>781</v>
      </c>
      <c r="C48" s="55">
        <v>44494</v>
      </c>
      <c r="D48" s="45" t="s">
        <v>82</v>
      </c>
      <c r="E48" s="103" t="s">
        <v>508</v>
      </c>
      <c r="F48" s="103" t="s">
        <v>120</v>
      </c>
      <c r="G48" s="103" t="s">
        <v>677</v>
      </c>
      <c r="H48" s="45" t="s">
        <v>82</v>
      </c>
      <c r="I48" s="103" t="s">
        <v>80</v>
      </c>
      <c r="J48" s="103" t="s">
        <v>65</v>
      </c>
      <c r="K48" s="103" t="s">
        <v>621</v>
      </c>
      <c r="L48" s="103" t="s">
        <v>510</v>
      </c>
      <c r="M48" s="103" t="s">
        <v>452</v>
      </c>
      <c r="N48" s="103" t="s">
        <v>294</v>
      </c>
      <c r="O48" s="103" t="s">
        <v>68</v>
      </c>
      <c r="P48" s="111" t="s">
        <v>80</v>
      </c>
      <c r="Q48" s="111" t="s">
        <v>80</v>
      </c>
      <c r="R48" s="45" t="s">
        <v>82</v>
      </c>
      <c r="S48" s="45" t="s">
        <v>82</v>
      </c>
      <c r="T48" s="45" t="s">
        <v>82</v>
      </c>
      <c r="U48" s="54" t="s">
        <v>82</v>
      </c>
      <c r="V48" s="103" t="s">
        <v>678</v>
      </c>
    </row>
    <row r="49" spans="1:22" ht="48" x14ac:dyDescent="0.3">
      <c r="A49" s="12"/>
      <c r="B49" s="62" t="s">
        <v>781</v>
      </c>
      <c r="C49" s="55">
        <v>44494</v>
      </c>
      <c r="D49" s="45" t="s">
        <v>82</v>
      </c>
      <c r="E49" s="103" t="s">
        <v>508</v>
      </c>
      <c r="F49" s="103" t="s">
        <v>120</v>
      </c>
      <c r="G49" s="103" t="s">
        <v>679</v>
      </c>
      <c r="H49" s="45" t="s">
        <v>82</v>
      </c>
      <c r="I49" s="103" t="s">
        <v>80</v>
      </c>
      <c r="J49" s="103" t="s">
        <v>65</v>
      </c>
      <c r="K49" s="103" t="s">
        <v>621</v>
      </c>
      <c r="L49" s="103" t="s">
        <v>510</v>
      </c>
      <c r="M49" s="103" t="s">
        <v>349</v>
      </c>
      <c r="N49" s="103" t="s">
        <v>139</v>
      </c>
      <c r="O49" s="103" t="s">
        <v>71</v>
      </c>
      <c r="P49" s="111" t="s">
        <v>80</v>
      </c>
      <c r="Q49" s="111" t="s">
        <v>80</v>
      </c>
      <c r="R49" s="45" t="s">
        <v>82</v>
      </c>
      <c r="S49" s="45" t="s">
        <v>82</v>
      </c>
      <c r="T49" s="45" t="s">
        <v>82</v>
      </c>
      <c r="U49" s="54" t="s">
        <v>82</v>
      </c>
      <c r="V49" s="103" t="s">
        <v>680</v>
      </c>
    </row>
    <row r="50" spans="1:22" ht="48" x14ac:dyDescent="0.3">
      <c r="A50" s="82"/>
      <c r="B50" s="62" t="s">
        <v>781</v>
      </c>
      <c r="C50" s="55">
        <v>44494</v>
      </c>
      <c r="D50" s="45" t="s">
        <v>82</v>
      </c>
      <c r="E50" s="103" t="s">
        <v>322</v>
      </c>
      <c r="F50" s="103" t="s">
        <v>120</v>
      </c>
      <c r="G50" s="103" t="s">
        <v>681</v>
      </c>
      <c r="H50" s="45" t="s">
        <v>82</v>
      </c>
      <c r="I50" s="103" t="s">
        <v>80</v>
      </c>
      <c r="J50" s="103" t="s">
        <v>65</v>
      </c>
      <c r="K50" s="103" t="s">
        <v>621</v>
      </c>
      <c r="L50" s="103" t="s">
        <v>682</v>
      </c>
      <c r="M50" s="103" t="s">
        <v>333</v>
      </c>
      <c r="N50" s="103" t="s">
        <v>139</v>
      </c>
      <c r="O50" s="103" t="s">
        <v>71</v>
      </c>
      <c r="P50" s="111" t="s">
        <v>80</v>
      </c>
      <c r="Q50" s="111" t="s">
        <v>80</v>
      </c>
      <c r="R50" s="45" t="s">
        <v>82</v>
      </c>
      <c r="S50" s="45" t="s">
        <v>82</v>
      </c>
      <c r="T50" s="45" t="s">
        <v>82</v>
      </c>
      <c r="U50" s="54" t="s">
        <v>82</v>
      </c>
      <c r="V50" s="103" t="s">
        <v>683</v>
      </c>
    </row>
    <row r="51" spans="1:22" ht="60" x14ac:dyDescent="0.3">
      <c r="A51" s="82"/>
      <c r="B51" s="62" t="s">
        <v>781</v>
      </c>
      <c r="C51" s="55">
        <v>44494</v>
      </c>
      <c r="D51" s="45" t="s">
        <v>82</v>
      </c>
      <c r="E51" s="103" t="s">
        <v>322</v>
      </c>
      <c r="F51" s="103" t="s">
        <v>120</v>
      </c>
      <c r="G51" s="103" t="s">
        <v>477</v>
      </c>
      <c r="H51" s="45" t="s">
        <v>82</v>
      </c>
      <c r="I51" s="103" t="s">
        <v>80</v>
      </c>
      <c r="J51" s="103" t="s">
        <v>65</v>
      </c>
      <c r="K51" s="103" t="s">
        <v>621</v>
      </c>
      <c r="L51" s="103" t="s">
        <v>682</v>
      </c>
      <c r="M51" s="103" t="s">
        <v>398</v>
      </c>
      <c r="N51" s="103" t="s">
        <v>294</v>
      </c>
      <c r="O51" s="103" t="s">
        <v>68</v>
      </c>
      <c r="P51" s="111" t="s">
        <v>80</v>
      </c>
      <c r="Q51" s="111" t="s">
        <v>80</v>
      </c>
      <c r="R51" s="45" t="s">
        <v>82</v>
      </c>
      <c r="S51" s="45" t="s">
        <v>82</v>
      </c>
      <c r="T51" s="45" t="s">
        <v>82</v>
      </c>
      <c r="U51" s="54" t="s">
        <v>82</v>
      </c>
      <c r="V51" s="103" t="s">
        <v>684</v>
      </c>
    </row>
    <row r="52" spans="1:22" ht="48" x14ac:dyDescent="0.3">
      <c r="A52" s="82"/>
      <c r="B52" s="62" t="s">
        <v>781</v>
      </c>
      <c r="C52" s="55">
        <v>44494</v>
      </c>
      <c r="D52" s="45" t="s">
        <v>82</v>
      </c>
      <c r="E52" s="103" t="s">
        <v>243</v>
      </c>
      <c r="F52" s="103" t="s">
        <v>120</v>
      </c>
      <c r="G52" s="103" t="s">
        <v>685</v>
      </c>
      <c r="H52" s="45" t="s">
        <v>82</v>
      </c>
      <c r="I52" s="103" t="s">
        <v>80</v>
      </c>
      <c r="J52" s="103" t="s">
        <v>65</v>
      </c>
      <c r="K52" s="103" t="s">
        <v>621</v>
      </c>
      <c r="L52" s="103" t="s">
        <v>244</v>
      </c>
      <c r="M52" s="103" t="s">
        <v>333</v>
      </c>
      <c r="N52" s="103" t="s">
        <v>139</v>
      </c>
      <c r="O52" s="103" t="s">
        <v>71</v>
      </c>
      <c r="P52" s="111" t="s">
        <v>80</v>
      </c>
      <c r="Q52" s="111" t="s">
        <v>80</v>
      </c>
      <c r="R52" s="45" t="s">
        <v>82</v>
      </c>
      <c r="S52" s="45" t="s">
        <v>82</v>
      </c>
      <c r="T52" s="45" t="s">
        <v>82</v>
      </c>
      <c r="U52" s="54" t="s">
        <v>82</v>
      </c>
      <c r="V52" s="103" t="s">
        <v>686</v>
      </c>
    </row>
    <row r="53" spans="1:22" ht="24" x14ac:dyDescent="0.3">
      <c r="A53" s="82"/>
      <c r="B53" s="62" t="s">
        <v>781</v>
      </c>
      <c r="C53" s="55">
        <v>44494</v>
      </c>
      <c r="D53" s="45" t="s">
        <v>82</v>
      </c>
      <c r="E53" s="103" t="s">
        <v>243</v>
      </c>
      <c r="F53" s="103" t="s">
        <v>120</v>
      </c>
      <c r="G53" s="103" t="s">
        <v>512</v>
      </c>
      <c r="H53" s="45" t="s">
        <v>82</v>
      </c>
      <c r="I53" s="103" t="s">
        <v>80</v>
      </c>
      <c r="J53" s="103" t="s">
        <v>65</v>
      </c>
      <c r="K53" s="103" t="s">
        <v>621</v>
      </c>
      <c r="L53" s="103" t="s">
        <v>244</v>
      </c>
      <c r="M53" s="103" t="s">
        <v>398</v>
      </c>
      <c r="N53" s="103" t="s">
        <v>294</v>
      </c>
      <c r="O53" s="103" t="s">
        <v>68</v>
      </c>
      <c r="P53" s="111" t="s">
        <v>80</v>
      </c>
      <c r="Q53" s="111" t="s">
        <v>80</v>
      </c>
      <c r="R53" s="45" t="s">
        <v>82</v>
      </c>
      <c r="S53" s="45" t="s">
        <v>82</v>
      </c>
      <c r="T53" s="45" t="s">
        <v>82</v>
      </c>
      <c r="U53" s="54" t="s">
        <v>82</v>
      </c>
      <c r="V53" s="103" t="s">
        <v>687</v>
      </c>
    </row>
    <row r="54" spans="1:22" ht="24" x14ac:dyDescent="0.3">
      <c r="A54" s="82"/>
      <c r="B54" s="62" t="s">
        <v>781</v>
      </c>
      <c r="C54" s="55">
        <v>44494</v>
      </c>
      <c r="D54" s="45" t="s">
        <v>82</v>
      </c>
      <c r="E54" s="103" t="s">
        <v>243</v>
      </c>
      <c r="F54" s="103" t="s">
        <v>120</v>
      </c>
      <c r="G54" s="103" t="s">
        <v>688</v>
      </c>
      <c r="H54" s="45" t="s">
        <v>82</v>
      </c>
      <c r="I54" s="103" t="s">
        <v>80</v>
      </c>
      <c r="J54" s="103" t="s">
        <v>65</v>
      </c>
      <c r="K54" s="103" t="s">
        <v>621</v>
      </c>
      <c r="L54" s="103" t="s">
        <v>244</v>
      </c>
      <c r="M54" s="103" t="s">
        <v>531</v>
      </c>
      <c r="N54" s="103" t="s">
        <v>294</v>
      </c>
      <c r="O54" s="103" t="s">
        <v>68</v>
      </c>
      <c r="P54" s="111" t="s">
        <v>80</v>
      </c>
      <c r="Q54" s="111" t="s">
        <v>80</v>
      </c>
      <c r="R54" s="45" t="s">
        <v>82</v>
      </c>
      <c r="S54" s="45" t="s">
        <v>82</v>
      </c>
      <c r="T54" s="45" t="s">
        <v>82</v>
      </c>
      <c r="U54" s="54" t="s">
        <v>82</v>
      </c>
      <c r="V54" s="103" t="s">
        <v>689</v>
      </c>
    </row>
    <row r="55" spans="1:22" ht="36" x14ac:dyDescent="0.3">
      <c r="A55" s="77" t="s">
        <v>259</v>
      </c>
      <c r="B55" s="62" t="s">
        <v>781</v>
      </c>
      <c r="C55" s="55">
        <v>44494</v>
      </c>
      <c r="D55" s="45" t="s">
        <v>82</v>
      </c>
      <c r="E55" s="103" t="s">
        <v>243</v>
      </c>
      <c r="F55" s="103" t="s">
        <v>120</v>
      </c>
      <c r="G55" s="103" t="s">
        <v>690</v>
      </c>
      <c r="H55" s="45" t="s">
        <v>82</v>
      </c>
      <c r="I55" s="103" t="s">
        <v>80</v>
      </c>
      <c r="J55" s="103" t="s">
        <v>65</v>
      </c>
      <c r="K55" s="103" t="s">
        <v>621</v>
      </c>
      <c r="L55" s="103" t="s">
        <v>244</v>
      </c>
      <c r="M55" s="103" t="s">
        <v>398</v>
      </c>
      <c r="N55" s="103" t="s">
        <v>294</v>
      </c>
      <c r="O55" s="103" t="s">
        <v>68</v>
      </c>
      <c r="P55" s="111" t="s">
        <v>80</v>
      </c>
      <c r="Q55" s="111" t="s">
        <v>80</v>
      </c>
      <c r="R55" s="45" t="s">
        <v>82</v>
      </c>
      <c r="S55" s="45" t="s">
        <v>82</v>
      </c>
      <c r="T55" s="45" t="s">
        <v>82</v>
      </c>
      <c r="U55" s="54" t="s">
        <v>82</v>
      </c>
      <c r="V55" s="103" t="s">
        <v>691</v>
      </c>
    </row>
    <row r="56" spans="1:22" ht="24" x14ac:dyDescent="0.3">
      <c r="A56" s="77" t="s">
        <v>259</v>
      </c>
      <c r="B56" s="62" t="s">
        <v>781</v>
      </c>
      <c r="C56" s="55">
        <v>44494</v>
      </c>
      <c r="D56" s="45" t="s">
        <v>82</v>
      </c>
      <c r="E56" s="103" t="s">
        <v>243</v>
      </c>
      <c r="F56" s="103" t="s">
        <v>120</v>
      </c>
      <c r="G56" s="103" t="s">
        <v>692</v>
      </c>
      <c r="H56" s="45" t="s">
        <v>82</v>
      </c>
      <c r="I56" s="103" t="s">
        <v>80</v>
      </c>
      <c r="J56" s="103" t="s">
        <v>65</v>
      </c>
      <c r="K56" s="103" t="s">
        <v>621</v>
      </c>
      <c r="L56" s="103" t="s">
        <v>244</v>
      </c>
      <c r="M56" s="103" t="s">
        <v>398</v>
      </c>
      <c r="N56" s="103" t="s">
        <v>294</v>
      </c>
      <c r="O56" s="103" t="s">
        <v>68</v>
      </c>
      <c r="P56" s="111" t="s">
        <v>80</v>
      </c>
      <c r="Q56" s="111" t="s">
        <v>80</v>
      </c>
      <c r="R56" s="45" t="s">
        <v>82</v>
      </c>
      <c r="S56" s="45" t="s">
        <v>82</v>
      </c>
      <c r="T56" s="45" t="s">
        <v>82</v>
      </c>
      <c r="U56" s="54" t="s">
        <v>82</v>
      </c>
      <c r="V56" s="103" t="s">
        <v>693</v>
      </c>
    </row>
    <row r="57" spans="1:22" ht="24" x14ac:dyDescent="0.3">
      <c r="A57" s="77" t="s">
        <v>259</v>
      </c>
      <c r="B57" s="62" t="s">
        <v>781</v>
      </c>
      <c r="C57" s="55">
        <v>44494</v>
      </c>
      <c r="D57" s="45" t="s">
        <v>82</v>
      </c>
      <c r="E57" s="103" t="s">
        <v>243</v>
      </c>
      <c r="F57" s="103" t="s">
        <v>120</v>
      </c>
      <c r="G57" s="103" t="s">
        <v>694</v>
      </c>
      <c r="H57" s="45" t="s">
        <v>82</v>
      </c>
      <c r="I57" s="103" t="s">
        <v>80</v>
      </c>
      <c r="J57" s="103" t="s">
        <v>65</v>
      </c>
      <c r="K57" s="103" t="s">
        <v>621</v>
      </c>
      <c r="L57" s="103" t="s">
        <v>244</v>
      </c>
      <c r="M57" s="103" t="s">
        <v>491</v>
      </c>
      <c r="N57" s="103" t="s">
        <v>294</v>
      </c>
      <c r="O57" s="103" t="s">
        <v>68</v>
      </c>
      <c r="P57" s="111" t="s">
        <v>80</v>
      </c>
      <c r="Q57" s="111" t="s">
        <v>80</v>
      </c>
      <c r="R57" s="45" t="s">
        <v>82</v>
      </c>
      <c r="S57" s="45" t="s">
        <v>82</v>
      </c>
      <c r="T57" s="45" t="s">
        <v>82</v>
      </c>
      <c r="U57" s="54" t="s">
        <v>82</v>
      </c>
      <c r="V57" s="103" t="s">
        <v>695</v>
      </c>
    </row>
    <row r="58" spans="1:22" ht="48" x14ac:dyDescent="0.3">
      <c r="A58" s="77" t="s">
        <v>259</v>
      </c>
      <c r="B58" s="62" t="s">
        <v>781</v>
      </c>
      <c r="C58" s="55">
        <v>44494</v>
      </c>
      <c r="D58" s="45" t="s">
        <v>82</v>
      </c>
      <c r="E58" s="103" t="s">
        <v>243</v>
      </c>
      <c r="F58" s="103" t="s">
        <v>120</v>
      </c>
      <c r="G58" s="103" t="s">
        <v>493</v>
      </c>
      <c r="H58" s="45" t="s">
        <v>82</v>
      </c>
      <c r="I58" s="103" t="s">
        <v>80</v>
      </c>
      <c r="J58" s="103" t="s">
        <v>65</v>
      </c>
      <c r="K58" s="103" t="s">
        <v>621</v>
      </c>
      <c r="L58" s="103" t="s">
        <v>244</v>
      </c>
      <c r="M58" s="103" t="s">
        <v>398</v>
      </c>
      <c r="N58" s="103" t="s">
        <v>294</v>
      </c>
      <c r="O58" s="103" t="s">
        <v>68</v>
      </c>
      <c r="P58" s="111" t="s">
        <v>80</v>
      </c>
      <c r="Q58" s="111" t="s">
        <v>80</v>
      </c>
      <c r="R58" s="45" t="s">
        <v>82</v>
      </c>
      <c r="S58" s="45" t="s">
        <v>82</v>
      </c>
      <c r="T58" s="45" t="s">
        <v>82</v>
      </c>
      <c r="U58" s="54" t="s">
        <v>82</v>
      </c>
      <c r="V58" s="103" t="s">
        <v>696</v>
      </c>
    </row>
    <row r="59" spans="1:22" ht="48" x14ac:dyDescent="0.3">
      <c r="A59" s="77" t="s">
        <v>259</v>
      </c>
      <c r="B59" s="62" t="s">
        <v>781</v>
      </c>
      <c r="C59" s="55">
        <v>44494</v>
      </c>
      <c r="D59" s="45" t="s">
        <v>82</v>
      </c>
      <c r="E59" s="103" t="s">
        <v>243</v>
      </c>
      <c r="F59" s="103" t="s">
        <v>120</v>
      </c>
      <c r="G59" s="103" t="s">
        <v>506</v>
      </c>
      <c r="H59" s="45" t="s">
        <v>82</v>
      </c>
      <c r="I59" s="103" t="s">
        <v>80</v>
      </c>
      <c r="J59" s="103" t="s">
        <v>65</v>
      </c>
      <c r="K59" s="103" t="s">
        <v>621</v>
      </c>
      <c r="L59" s="103" t="s">
        <v>244</v>
      </c>
      <c r="M59" s="103" t="s">
        <v>363</v>
      </c>
      <c r="N59" s="103" t="s">
        <v>294</v>
      </c>
      <c r="O59" s="103" t="s">
        <v>68</v>
      </c>
      <c r="P59" s="111" t="s">
        <v>80</v>
      </c>
      <c r="Q59" s="111" t="s">
        <v>80</v>
      </c>
      <c r="R59" s="45" t="s">
        <v>82</v>
      </c>
      <c r="S59" s="45" t="s">
        <v>82</v>
      </c>
      <c r="T59" s="45" t="s">
        <v>82</v>
      </c>
      <c r="U59" s="54" t="s">
        <v>82</v>
      </c>
      <c r="V59" s="103" t="s">
        <v>697</v>
      </c>
    </row>
    <row r="60" spans="1:22" ht="36" x14ac:dyDescent="0.3">
      <c r="A60" s="77" t="s">
        <v>259</v>
      </c>
      <c r="B60" s="62" t="s">
        <v>781</v>
      </c>
      <c r="C60" s="55">
        <v>44494</v>
      </c>
      <c r="D60" s="45" t="s">
        <v>82</v>
      </c>
      <c r="E60" s="103" t="s">
        <v>243</v>
      </c>
      <c r="F60" s="103" t="s">
        <v>120</v>
      </c>
      <c r="G60" s="103" t="s">
        <v>506</v>
      </c>
      <c r="H60" s="45" t="s">
        <v>82</v>
      </c>
      <c r="I60" s="103" t="s">
        <v>80</v>
      </c>
      <c r="J60" s="103" t="s">
        <v>65</v>
      </c>
      <c r="K60" s="103" t="s">
        <v>621</v>
      </c>
      <c r="L60" s="103" t="s">
        <v>244</v>
      </c>
      <c r="M60" s="103" t="s">
        <v>531</v>
      </c>
      <c r="N60" s="103" t="s">
        <v>294</v>
      </c>
      <c r="O60" s="103" t="s">
        <v>68</v>
      </c>
      <c r="P60" s="111" t="s">
        <v>80</v>
      </c>
      <c r="Q60" s="111" t="s">
        <v>80</v>
      </c>
      <c r="R60" s="45" t="s">
        <v>82</v>
      </c>
      <c r="S60" s="45" t="s">
        <v>82</v>
      </c>
      <c r="T60" s="45" t="s">
        <v>82</v>
      </c>
      <c r="U60" s="54" t="s">
        <v>82</v>
      </c>
      <c r="V60" s="103" t="s">
        <v>698</v>
      </c>
    </row>
    <row r="61" spans="1:22" ht="36" x14ac:dyDescent="0.3">
      <c r="A61" s="77" t="s">
        <v>259</v>
      </c>
      <c r="B61" s="62" t="s">
        <v>781</v>
      </c>
      <c r="C61" s="55">
        <v>44494</v>
      </c>
      <c r="D61" s="45" t="s">
        <v>82</v>
      </c>
      <c r="E61" s="103" t="s">
        <v>243</v>
      </c>
      <c r="F61" s="103" t="s">
        <v>120</v>
      </c>
      <c r="G61" s="103" t="s">
        <v>699</v>
      </c>
      <c r="H61" s="45" t="s">
        <v>82</v>
      </c>
      <c r="I61" s="103" t="s">
        <v>80</v>
      </c>
      <c r="J61" s="103" t="s">
        <v>64</v>
      </c>
      <c r="K61" s="103" t="s">
        <v>621</v>
      </c>
      <c r="L61" s="103" t="s">
        <v>244</v>
      </c>
      <c r="M61" s="103" t="s">
        <v>138</v>
      </c>
      <c r="N61" s="103" t="s">
        <v>139</v>
      </c>
      <c r="O61" s="103" t="s">
        <v>69</v>
      </c>
      <c r="P61" s="111" t="s">
        <v>80</v>
      </c>
      <c r="Q61" s="111" t="s">
        <v>80</v>
      </c>
      <c r="R61" s="45" t="s">
        <v>82</v>
      </c>
      <c r="S61" s="45" t="s">
        <v>82</v>
      </c>
      <c r="T61" s="45" t="s">
        <v>82</v>
      </c>
      <c r="U61" s="54" t="s">
        <v>82</v>
      </c>
      <c r="V61" s="103" t="s">
        <v>700</v>
      </c>
    </row>
    <row r="62" spans="1:22" x14ac:dyDescent="0.3">
      <c r="A62" s="77" t="s">
        <v>259</v>
      </c>
      <c r="B62" s="62" t="s">
        <v>781</v>
      </c>
      <c r="C62" s="55">
        <v>44494</v>
      </c>
      <c r="D62" s="45" t="s">
        <v>82</v>
      </c>
      <c r="E62" s="103" t="s">
        <v>353</v>
      </c>
      <c r="F62" s="103" t="s">
        <v>120</v>
      </c>
      <c r="G62" s="103" t="s">
        <v>286</v>
      </c>
      <c r="H62" s="45" t="s">
        <v>82</v>
      </c>
      <c r="I62" s="103" t="s">
        <v>80</v>
      </c>
      <c r="J62" s="103" t="s">
        <v>64</v>
      </c>
      <c r="K62" s="103" t="s">
        <v>621</v>
      </c>
      <c r="L62" s="103" t="s">
        <v>354</v>
      </c>
      <c r="M62" s="103" t="s">
        <v>287</v>
      </c>
      <c r="N62" s="103" t="s">
        <v>288</v>
      </c>
      <c r="O62" s="103" t="s">
        <v>60</v>
      </c>
      <c r="P62" s="111" t="s">
        <v>80</v>
      </c>
      <c r="Q62" s="111" t="s">
        <v>80</v>
      </c>
      <c r="R62" s="45" t="s">
        <v>82</v>
      </c>
      <c r="S62" s="45" t="s">
        <v>82</v>
      </c>
      <c r="T62" s="45" t="s">
        <v>82</v>
      </c>
      <c r="U62" s="54" t="s">
        <v>82</v>
      </c>
      <c r="V62" s="103" t="s">
        <v>289</v>
      </c>
    </row>
    <row r="63" spans="1:22" ht="48" x14ac:dyDescent="0.3">
      <c r="A63" s="77" t="s">
        <v>259</v>
      </c>
      <c r="B63" s="62" t="s">
        <v>781</v>
      </c>
      <c r="C63" s="55">
        <v>44494</v>
      </c>
      <c r="D63" s="45" t="s">
        <v>82</v>
      </c>
      <c r="E63" s="103" t="s">
        <v>701</v>
      </c>
      <c r="F63" s="103" t="s">
        <v>120</v>
      </c>
      <c r="G63" s="103" t="s">
        <v>702</v>
      </c>
      <c r="H63" s="45" t="s">
        <v>82</v>
      </c>
      <c r="I63" s="103" t="s">
        <v>80</v>
      </c>
      <c r="J63" s="103" t="s">
        <v>64</v>
      </c>
      <c r="K63" s="103" t="s">
        <v>621</v>
      </c>
      <c r="L63" s="45" t="s">
        <v>82</v>
      </c>
      <c r="M63" s="103" t="s">
        <v>275</v>
      </c>
      <c r="N63" s="62" t="s">
        <v>223</v>
      </c>
      <c r="O63" s="62" t="s">
        <v>60</v>
      </c>
      <c r="P63" s="111" t="s">
        <v>80</v>
      </c>
      <c r="Q63" s="111" t="s">
        <v>80</v>
      </c>
      <c r="R63" s="45" t="s">
        <v>82</v>
      </c>
      <c r="S63" s="45" t="s">
        <v>82</v>
      </c>
      <c r="T63" s="45" t="s">
        <v>82</v>
      </c>
      <c r="U63" s="54" t="s">
        <v>82</v>
      </c>
      <c r="V63" s="103" t="s">
        <v>703</v>
      </c>
    </row>
    <row r="64" spans="1:22" ht="48" x14ac:dyDescent="0.3">
      <c r="A64" s="77" t="s">
        <v>259</v>
      </c>
      <c r="B64" s="62" t="s">
        <v>781</v>
      </c>
      <c r="C64" s="55">
        <v>44494</v>
      </c>
      <c r="D64" s="45" t="s">
        <v>82</v>
      </c>
      <c r="E64" s="103" t="s">
        <v>701</v>
      </c>
      <c r="F64" s="103" t="s">
        <v>120</v>
      </c>
      <c r="G64" s="103" t="s">
        <v>659</v>
      </c>
      <c r="H64" s="45" t="s">
        <v>82</v>
      </c>
      <c r="I64" s="103" t="s">
        <v>80</v>
      </c>
      <c r="J64" s="103" t="s">
        <v>64</v>
      </c>
      <c r="K64" s="103" t="s">
        <v>621</v>
      </c>
      <c r="L64" s="45" t="s">
        <v>82</v>
      </c>
      <c r="M64" s="103" t="s">
        <v>275</v>
      </c>
      <c r="N64" s="62" t="s">
        <v>223</v>
      </c>
      <c r="O64" s="62" t="s">
        <v>60</v>
      </c>
      <c r="P64" s="111" t="s">
        <v>80</v>
      </c>
      <c r="Q64" s="111" t="s">
        <v>80</v>
      </c>
      <c r="R64" s="45" t="s">
        <v>82</v>
      </c>
      <c r="S64" s="45" t="s">
        <v>82</v>
      </c>
      <c r="T64" s="45" t="s">
        <v>82</v>
      </c>
      <c r="U64" s="54" t="s">
        <v>82</v>
      </c>
      <c r="V64" s="103" t="s">
        <v>703</v>
      </c>
    </row>
    <row r="65" spans="1:22" ht="24" x14ac:dyDescent="0.3">
      <c r="A65" s="77" t="s">
        <v>259</v>
      </c>
      <c r="B65" s="62" t="s">
        <v>781</v>
      </c>
      <c r="C65" s="55">
        <v>44494</v>
      </c>
      <c r="D65" s="45" t="s">
        <v>82</v>
      </c>
      <c r="E65" s="103" t="s">
        <v>119</v>
      </c>
      <c r="F65" s="103" t="s">
        <v>120</v>
      </c>
      <c r="G65" s="103" t="s">
        <v>704</v>
      </c>
      <c r="H65" s="45" t="s">
        <v>82</v>
      </c>
      <c r="I65" s="103" t="s">
        <v>80</v>
      </c>
      <c r="J65" s="103" t="s">
        <v>64</v>
      </c>
      <c r="K65" s="103" t="s">
        <v>621</v>
      </c>
      <c r="L65" s="45" t="s">
        <v>82</v>
      </c>
      <c r="M65" s="103" t="s">
        <v>705</v>
      </c>
      <c r="N65" s="103" t="s">
        <v>294</v>
      </c>
      <c r="O65" s="103" t="s">
        <v>68</v>
      </c>
      <c r="P65" s="111" t="s">
        <v>80</v>
      </c>
      <c r="Q65" s="111" t="s">
        <v>80</v>
      </c>
      <c r="R65" s="45" t="s">
        <v>82</v>
      </c>
      <c r="S65" s="45" t="s">
        <v>82</v>
      </c>
      <c r="T65" s="45" t="s">
        <v>82</v>
      </c>
      <c r="U65" s="54" t="s">
        <v>82</v>
      </c>
      <c r="V65" s="103" t="s">
        <v>706</v>
      </c>
    </row>
    <row r="66" spans="1:22" ht="48" x14ac:dyDescent="0.3">
      <c r="A66" s="77" t="s">
        <v>259</v>
      </c>
      <c r="B66" s="62" t="s">
        <v>781</v>
      </c>
      <c r="C66" s="55">
        <v>44494</v>
      </c>
      <c r="D66" s="55">
        <v>44390</v>
      </c>
      <c r="E66" s="103" t="s">
        <v>119</v>
      </c>
      <c r="F66" s="103" t="s">
        <v>120</v>
      </c>
      <c r="G66" s="103" t="s">
        <v>707</v>
      </c>
      <c r="H66" s="45" t="s">
        <v>82</v>
      </c>
      <c r="I66" s="103" t="s">
        <v>80</v>
      </c>
      <c r="J66" s="103" t="s">
        <v>64</v>
      </c>
      <c r="K66" s="103" t="s">
        <v>621</v>
      </c>
      <c r="L66" s="45" t="s">
        <v>82</v>
      </c>
      <c r="M66" s="103" t="s">
        <v>132</v>
      </c>
      <c r="N66" s="103" t="s">
        <v>84</v>
      </c>
      <c r="O66" s="103" t="s">
        <v>59</v>
      </c>
      <c r="P66" s="111" t="s">
        <v>80</v>
      </c>
      <c r="Q66" s="111" t="s">
        <v>80</v>
      </c>
      <c r="R66" s="4" t="s">
        <v>778</v>
      </c>
      <c r="S66" s="45" t="s">
        <v>82</v>
      </c>
      <c r="T66" s="45" t="s">
        <v>82</v>
      </c>
      <c r="U66" s="54" t="s">
        <v>82</v>
      </c>
      <c r="V66" s="119" t="s">
        <v>708</v>
      </c>
    </row>
    <row r="67" spans="1:22" ht="24" x14ac:dyDescent="0.3">
      <c r="A67" s="77" t="s">
        <v>259</v>
      </c>
      <c r="B67" s="62" t="s">
        <v>781</v>
      </c>
      <c r="C67" s="55">
        <v>44494</v>
      </c>
      <c r="D67" s="45" t="s">
        <v>82</v>
      </c>
      <c r="E67" s="103" t="s">
        <v>119</v>
      </c>
      <c r="F67" s="103" t="s">
        <v>120</v>
      </c>
      <c r="G67" s="103" t="s">
        <v>709</v>
      </c>
      <c r="H67" s="45" t="s">
        <v>82</v>
      </c>
      <c r="I67" s="103" t="s">
        <v>80</v>
      </c>
      <c r="J67" s="103" t="s">
        <v>64</v>
      </c>
      <c r="K67" s="103" t="s">
        <v>621</v>
      </c>
      <c r="L67" s="45" t="s">
        <v>82</v>
      </c>
      <c r="M67" s="103" t="s">
        <v>710</v>
      </c>
      <c r="N67" s="103" t="s">
        <v>288</v>
      </c>
      <c r="O67" s="103" t="s">
        <v>60</v>
      </c>
      <c r="P67" s="111" t="s">
        <v>80</v>
      </c>
      <c r="Q67" s="111" t="s">
        <v>80</v>
      </c>
      <c r="R67" s="45" t="s">
        <v>82</v>
      </c>
      <c r="S67" s="45" t="s">
        <v>82</v>
      </c>
      <c r="T67" s="45" t="s">
        <v>82</v>
      </c>
      <c r="U67" s="54" t="s">
        <v>82</v>
      </c>
      <c r="V67" s="103" t="s">
        <v>711</v>
      </c>
    </row>
    <row r="68" spans="1:22" ht="36" x14ac:dyDescent="0.3">
      <c r="A68" s="77" t="s">
        <v>259</v>
      </c>
      <c r="B68" s="62" t="s">
        <v>781</v>
      </c>
      <c r="C68" s="55">
        <v>44494</v>
      </c>
      <c r="D68" s="45" t="s">
        <v>82</v>
      </c>
      <c r="E68" s="103" t="s">
        <v>712</v>
      </c>
      <c r="F68" s="103" t="s">
        <v>120</v>
      </c>
      <c r="G68" s="103" t="s">
        <v>713</v>
      </c>
      <c r="H68" s="45" t="s">
        <v>82</v>
      </c>
      <c r="I68" s="103" t="s">
        <v>80</v>
      </c>
      <c r="J68" s="103" t="s">
        <v>64</v>
      </c>
      <c r="K68" s="103" t="s">
        <v>621</v>
      </c>
      <c r="L68" s="45" t="s">
        <v>82</v>
      </c>
      <c r="M68" s="103" t="s">
        <v>287</v>
      </c>
      <c r="N68" s="103" t="s">
        <v>288</v>
      </c>
      <c r="O68" s="103" t="s">
        <v>60</v>
      </c>
      <c r="P68" s="111" t="s">
        <v>80</v>
      </c>
      <c r="Q68" s="111" t="s">
        <v>80</v>
      </c>
      <c r="R68" s="45" t="s">
        <v>82</v>
      </c>
      <c r="S68" s="45" t="s">
        <v>82</v>
      </c>
      <c r="T68" s="45" t="s">
        <v>82</v>
      </c>
      <c r="U68" s="54" t="s">
        <v>82</v>
      </c>
      <c r="V68" s="103" t="s">
        <v>714</v>
      </c>
    </row>
    <row r="69" spans="1:22" ht="36" x14ac:dyDescent="0.3">
      <c r="A69" s="77" t="s">
        <v>259</v>
      </c>
      <c r="B69" s="62" t="s">
        <v>781</v>
      </c>
      <c r="C69" s="55">
        <v>44508</v>
      </c>
      <c r="D69" s="55">
        <v>44476</v>
      </c>
      <c r="E69" s="103" t="s">
        <v>508</v>
      </c>
      <c r="F69" s="103" t="s">
        <v>120</v>
      </c>
      <c r="G69" s="45" t="s">
        <v>82</v>
      </c>
      <c r="H69" s="45" t="s">
        <v>82</v>
      </c>
      <c r="I69" s="62" t="s">
        <v>54</v>
      </c>
      <c r="J69" s="4" t="s">
        <v>80</v>
      </c>
      <c r="K69" s="62" t="s">
        <v>93</v>
      </c>
      <c r="L69" s="45" t="s">
        <v>82</v>
      </c>
      <c r="M69" s="103" t="s">
        <v>715</v>
      </c>
      <c r="N69" s="54" t="s">
        <v>84</v>
      </c>
      <c r="O69" s="54" t="s">
        <v>59</v>
      </c>
      <c r="P69" s="129">
        <v>500000000</v>
      </c>
      <c r="Q69" s="130" t="s">
        <v>106</v>
      </c>
      <c r="R69" s="45" t="s">
        <v>82</v>
      </c>
      <c r="S69" s="103" t="s">
        <v>604</v>
      </c>
      <c r="T69" s="103" t="s">
        <v>716</v>
      </c>
      <c r="U69" s="54" t="s">
        <v>82</v>
      </c>
      <c r="V69" s="103" t="s">
        <v>717</v>
      </c>
    </row>
    <row r="70" spans="1:22" ht="48" x14ac:dyDescent="0.3">
      <c r="A70" s="77" t="s">
        <v>259</v>
      </c>
      <c r="B70" s="62" t="s">
        <v>781</v>
      </c>
      <c r="C70" s="55">
        <v>44501</v>
      </c>
      <c r="D70" s="55">
        <v>44384</v>
      </c>
      <c r="E70" s="103" t="s">
        <v>771</v>
      </c>
      <c r="F70" s="103" t="s">
        <v>120</v>
      </c>
      <c r="G70" s="103" t="s">
        <v>773</v>
      </c>
      <c r="H70" s="45" t="s">
        <v>82</v>
      </c>
      <c r="I70" s="62" t="s">
        <v>55</v>
      </c>
      <c r="J70" s="4" t="s">
        <v>80</v>
      </c>
      <c r="K70" s="62" t="s">
        <v>93</v>
      </c>
      <c r="L70" s="45" t="s">
        <v>82</v>
      </c>
      <c r="M70" s="103" t="s">
        <v>772</v>
      </c>
      <c r="N70" s="54" t="s">
        <v>84</v>
      </c>
      <c r="O70" s="54" t="s">
        <v>59</v>
      </c>
      <c r="P70" s="116" t="s">
        <v>80</v>
      </c>
      <c r="Q70" s="116" t="s">
        <v>80</v>
      </c>
      <c r="R70" s="103" t="s">
        <v>774</v>
      </c>
      <c r="S70" s="103" t="s">
        <v>775</v>
      </c>
      <c r="T70" s="103" t="s">
        <v>777</v>
      </c>
      <c r="U70" s="103" t="s">
        <v>776</v>
      </c>
      <c r="V70" s="103" t="s">
        <v>770</v>
      </c>
    </row>
    <row r="71" spans="1:22" ht="36" x14ac:dyDescent="0.3">
      <c r="A71" s="77" t="s">
        <v>259</v>
      </c>
      <c r="B71" s="80" t="s">
        <v>781</v>
      </c>
      <c r="C71" s="53">
        <v>44509</v>
      </c>
      <c r="D71" s="55">
        <v>44470</v>
      </c>
      <c r="E71" s="103" t="s">
        <v>782</v>
      </c>
      <c r="F71" s="22" t="s">
        <v>190</v>
      </c>
      <c r="G71" s="103" t="s">
        <v>78</v>
      </c>
      <c r="H71" s="40" t="s">
        <v>82</v>
      </c>
      <c r="I71" s="40" t="s">
        <v>53</v>
      </c>
      <c r="J71" s="4" t="s">
        <v>80</v>
      </c>
      <c r="K71" s="40" t="s">
        <v>81</v>
      </c>
      <c r="L71" s="131" t="s">
        <v>82</v>
      </c>
      <c r="M71" s="54" t="s">
        <v>83</v>
      </c>
      <c r="N71" s="54" t="s">
        <v>84</v>
      </c>
      <c r="O71" s="3" t="s">
        <v>59</v>
      </c>
      <c r="P71" s="116">
        <v>4992720</v>
      </c>
      <c r="Q71" s="116" t="s">
        <v>106</v>
      </c>
      <c r="R71" s="39" t="s">
        <v>82</v>
      </c>
      <c r="S71" s="103" t="s">
        <v>785</v>
      </c>
      <c r="T71" s="4" t="s">
        <v>784</v>
      </c>
      <c r="U71" s="62" t="s">
        <v>82</v>
      </c>
      <c r="V71" s="80" t="s">
        <v>783</v>
      </c>
    </row>
    <row r="72" spans="1:22" ht="288" x14ac:dyDescent="0.3">
      <c r="A72" s="77" t="s">
        <v>259</v>
      </c>
      <c r="B72" s="80" t="s">
        <v>780</v>
      </c>
      <c r="C72" s="28">
        <v>44395</v>
      </c>
      <c r="D72" s="28">
        <v>44378</v>
      </c>
      <c r="E72" s="4" t="s">
        <v>76</v>
      </c>
      <c r="F72" s="22" t="s">
        <v>77</v>
      </c>
      <c r="G72" s="4" t="s">
        <v>78</v>
      </c>
      <c r="H72" s="4" t="s">
        <v>79</v>
      </c>
      <c r="I72" s="4" t="s">
        <v>53</v>
      </c>
      <c r="J72" s="4" t="s">
        <v>80</v>
      </c>
      <c r="K72" s="4" t="s">
        <v>81</v>
      </c>
      <c r="L72" s="4" t="s">
        <v>82</v>
      </c>
      <c r="M72" s="3" t="s">
        <v>83</v>
      </c>
      <c r="N72" s="3" t="s">
        <v>84</v>
      </c>
      <c r="O72" s="3" t="s">
        <v>59</v>
      </c>
      <c r="P72" s="116">
        <v>6750000</v>
      </c>
      <c r="Q72" s="117" t="s">
        <v>85</v>
      </c>
      <c r="R72" s="4" t="s">
        <v>86</v>
      </c>
      <c r="S72" s="4" t="s">
        <v>87</v>
      </c>
      <c r="T72" s="4" t="s">
        <v>88</v>
      </c>
      <c r="U72" s="22" t="s">
        <v>89</v>
      </c>
      <c r="V72" s="119" t="s">
        <v>90</v>
      </c>
    </row>
    <row r="73" spans="1:22" ht="252" x14ac:dyDescent="0.3">
      <c r="A73" s="77" t="s">
        <v>259</v>
      </c>
      <c r="B73" s="80" t="s">
        <v>780</v>
      </c>
      <c r="C73" s="28">
        <v>44395</v>
      </c>
      <c r="D73" s="28">
        <v>44378</v>
      </c>
      <c r="E73" s="4" t="s">
        <v>91</v>
      </c>
      <c r="F73" s="22" t="s">
        <v>77</v>
      </c>
      <c r="G73" s="4" t="s">
        <v>78</v>
      </c>
      <c r="H73" s="4" t="s">
        <v>92</v>
      </c>
      <c r="I73" s="4" t="s">
        <v>53</v>
      </c>
      <c r="J73" s="4" t="s">
        <v>80</v>
      </c>
      <c r="K73" s="4" t="s">
        <v>93</v>
      </c>
      <c r="L73" s="4" t="s">
        <v>82</v>
      </c>
      <c r="M73" s="4" t="s">
        <v>83</v>
      </c>
      <c r="N73" s="3" t="s">
        <v>84</v>
      </c>
      <c r="O73" s="3" t="s">
        <v>59</v>
      </c>
      <c r="P73" s="116">
        <v>20000000</v>
      </c>
      <c r="Q73" s="117" t="s">
        <v>85</v>
      </c>
      <c r="R73" s="40" t="s">
        <v>82</v>
      </c>
      <c r="S73" s="4" t="s">
        <v>87</v>
      </c>
      <c r="T73" s="4" t="s">
        <v>94</v>
      </c>
      <c r="U73" s="22" t="s">
        <v>89</v>
      </c>
      <c r="V73" s="119" t="s">
        <v>95</v>
      </c>
    </row>
    <row r="74" spans="1:22" ht="252" x14ac:dyDescent="0.3">
      <c r="A74" s="77" t="s">
        <v>259</v>
      </c>
      <c r="B74" s="80" t="s">
        <v>780</v>
      </c>
      <c r="C74" s="28">
        <v>44395</v>
      </c>
      <c r="D74" s="28">
        <v>44378</v>
      </c>
      <c r="E74" s="17" t="s">
        <v>96</v>
      </c>
      <c r="F74" s="22" t="s">
        <v>77</v>
      </c>
      <c r="G74" s="4" t="s">
        <v>78</v>
      </c>
      <c r="H74" s="4" t="s">
        <v>92</v>
      </c>
      <c r="I74" s="4" t="s">
        <v>53</v>
      </c>
      <c r="J74" s="4" t="s">
        <v>80</v>
      </c>
      <c r="K74" s="4" t="s">
        <v>81</v>
      </c>
      <c r="L74" s="4" t="s">
        <v>82</v>
      </c>
      <c r="M74" s="4" t="s">
        <v>83</v>
      </c>
      <c r="N74" s="3" t="s">
        <v>84</v>
      </c>
      <c r="O74" s="3" t="s">
        <v>59</v>
      </c>
      <c r="P74" s="116">
        <v>1800000</v>
      </c>
      <c r="Q74" s="117" t="s">
        <v>85</v>
      </c>
      <c r="R74" s="40" t="s">
        <v>82</v>
      </c>
      <c r="S74" s="4" t="s">
        <v>97</v>
      </c>
      <c r="T74" s="4" t="s">
        <v>98</v>
      </c>
      <c r="U74" s="22" t="s">
        <v>89</v>
      </c>
      <c r="V74" s="80" t="s">
        <v>95</v>
      </c>
    </row>
    <row r="75" spans="1:22" ht="36" x14ac:dyDescent="0.3">
      <c r="A75" s="77" t="s">
        <v>259</v>
      </c>
      <c r="B75" s="80" t="s">
        <v>780</v>
      </c>
      <c r="C75" s="28">
        <v>44397</v>
      </c>
      <c r="D75" s="28">
        <v>44271</v>
      </c>
      <c r="E75" s="4" t="s">
        <v>99</v>
      </c>
      <c r="F75" s="22" t="s">
        <v>77</v>
      </c>
      <c r="G75" s="4" t="s">
        <v>78</v>
      </c>
      <c r="H75" s="36" t="s">
        <v>82</v>
      </c>
      <c r="I75" s="40" t="s">
        <v>53</v>
      </c>
      <c r="J75" s="40" t="s">
        <v>80</v>
      </c>
      <c r="K75" s="40" t="s">
        <v>81</v>
      </c>
      <c r="L75" s="75" t="s">
        <v>82</v>
      </c>
      <c r="M75" s="3" t="s">
        <v>83</v>
      </c>
      <c r="N75" s="3" t="s">
        <v>84</v>
      </c>
      <c r="O75" s="3" t="s">
        <v>59</v>
      </c>
      <c r="P75" s="116" t="s">
        <v>80</v>
      </c>
      <c r="Q75" s="116" t="s">
        <v>80</v>
      </c>
      <c r="R75" s="4" t="s">
        <v>82</v>
      </c>
      <c r="S75" s="4" t="s">
        <v>100</v>
      </c>
      <c r="T75" s="4" t="s">
        <v>82</v>
      </c>
      <c r="U75" s="22" t="s">
        <v>89</v>
      </c>
      <c r="V75" s="80" t="s">
        <v>101</v>
      </c>
    </row>
    <row r="76" spans="1:22" ht="48" x14ac:dyDescent="0.3">
      <c r="A76" s="77" t="s">
        <v>259</v>
      </c>
      <c r="B76" s="80" t="s">
        <v>780</v>
      </c>
      <c r="C76" s="28">
        <v>44395</v>
      </c>
      <c r="D76" s="28">
        <v>44398</v>
      </c>
      <c r="E76" s="4" t="s">
        <v>102</v>
      </c>
      <c r="F76" s="22" t="s">
        <v>77</v>
      </c>
      <c r="G76" s="4" t="s">
        <v>103</v>
      </c>
      <c r="H76" s="36" t="s">
        <v>82</v>
      </c>
      <c r="I76" s="40" t="s">
        <v>56</v>
      </c>
      <c r="J76" s="4" t="s">
        <v>80</v>
      </c>
      <c r="K76" s="40" t="s">
        <v>93</v>
      </c>
      <c r="L76" s="40" t="s">
        <v>82</v>
      </c>
      <c r="M76" s="3" t="s">
        <v>104</v>
      </c>
      <c r="N76" s="22" t="s">
        <v>105</v>
      </c>
      <c r="O76" s="22" t="s">
        <v>59</v>
      </c>
      <c r="P76" s="116">
        <v>500000000</v>
      </c>
      <c r="Q76" s="81" t="s">
        <v>106</v>
      </c>
      <c r="R76" s="4" t="s">
        <v>107</v>
      </c>
      <c r="S76" s="4" t="s">
        <v>108</v>
      </c>
      <c r="T76" s="4" t="s">
        <v>109</v>
      </c>
      <c r="U76" s="4" t="s">
        <v>110</v>
      </c>
      <c r="V76" s="80" t="s">
        <v>111</v>
      </c>
    </row>
    <row r="77" spans="1:22" ht="240" x14ac:dyDescent="0.3">
      <c r="A77" s="77" t="s">
        <v>259</v>
      </c>
      <c r="B77" s="80" t="s">
        <v>780</v>
      </c>
      <c r="C77" s="28">
        <v>44395</v>
      </c>
      <c r="D77" s="28">
        <v>44317</v>
      </c>
      <c r="E77" s="22" t="s">
        <v>112</v>
      </c>
      <c r="F77" s="22" t="s">
        <v>77</v>
      </c>
      <c r="G77" s="36" t="s">
        <v>82</v>
      </c>
      <c r="H77" s="22" t="s">
        <v>113</v>
      </c>
      <c r="I77" s="4" t="s">
        <v>80</v>
      </c>
      <c r="J77" s="4" t="s">
        <v>66</v>
      </c>
      <c r="K77" s="4" t="s">
        <v>114</v>
      </c>
      <c r="L77" s="4" t="s">
        <v>82</v>
      </c>
      <c r="M77" s="22" t="s">
        <v>115</v>
      </c>
      <c r="N77" s="3" t="s">
        <v>84</v>
      </c>
      <c r="O77" s="3" t="s">
        <v>59</v>
      </c>
      <c r="P77" s="115">
        <v>1000000000</v>
      </c>
      <c r="Q77" s="115" t="s">
        <v>85</v>
      </c>
      <c r="R77" s="36" t="s">
        <v>82</v>
      </c>
      <c r="S77" s="22" t="s">
        <v>116</v>
      </c>
      <c r="T77" s="22" t="s">
        <v>117</v>
      </c>
      <c r="U77" s="36" t="s">
        <v>82</v>
      </c>
      <c r="V77" s="103" t="s">
        <v>118</v>
      </c>
    </row>
    <row r="78" spans="1:22" ht="96" x14ac:dyDescent="0.3">
      <c r="A78" s="77" t="s">
        <v>259</v>
      </c>
      <c r="B78" s="80" t="s">
        <v>780</v>
      </c>
      <c r="C78" s="28">
        <v>44395</v>
      </c>
      <c r="D78" s="28">
        <v>44368</v>
      </c>
      <c r="E78" s="22" t="s">
        <v>119</v>
      </c>
      <c r="F78" s="22" t="s">
        <v>120</v>
      </c>
      <c r="G78" s="22" t="s">
        <v>121</v>
      </c>
      <c r="H78" s="36" t="s">
        <v>82</v>
      </c>
      <c r="I78" s="40" t="s">
        <v>80</v>
      </c>
      <c r="J78" s="40" t="s">
        <v>64</v>
      </c>
      <c r="K78" s="40" t="s">
        <v>93</v>
      </c>
      <c r="L78" s="22" t="s">
        <v>122</v>
      </c>
      <c r="M78" s="22" t="s">
        <v>123</v>
      </c>
      <c r="N78" s="22" t="s">
        <v>105</v>
      </c>
      <c r="O78" s="22" t="s">
        <v>59</v>
      </c>
      <c r="P78" s="116" t="s">
        <v>80</v>
      </c>
      <c r="Q78" s="116" t="s">
        <v>80</v>
      </c>
      <c r="R78" s="22" t="s">
        <v>124</v>
      </c>
      <c r="S78" s="22" t="s">
        <v>125</v>
      </c>
      <c r="T78" s="49" t="s">
        <v>126</v>
      </c>
      <c r="U78" s="36" t="s">
        <v>82</v>
      </c>
      <c r="V78" s="103" t="s">
        <v>127</v>
      </c>
    </row>
    <row r="79" spans="1:22" ht="48" x14ac:dyDescent="0.3">
      <c r="A79" s="77" t="s">
        <v>259</v>
      </c>
      <c r="B79" s="80" t="s">
        <v>780</v>
      </c>
      <c r="C79" s="55">
        <v>44396</v>
      </c>
      <c r="D79" s="55">
        <v>44287</v>
      </c>
      <c r="E79" s="4" t="s">
        <v>128</v>
      </c>
      <c r="F79" s="22" t="s">
        <v>120</v>
      </c>
      <c r="G79" s="4" t="s">
        <v>129</v>
      </c>
      <c r="H79" s="40" t="s">
        <v>130</v>
      </c>
      <c r="I79" s="40" t="s">
        <v>80</v>
      </c>
      <c r="J79" s="40" t="s">
        <v>64</v>
      </c>
      <c r="K79" s="40" t="s">
        <v>93</v>
      </c>
      <c r="L79" s="3" t="s">
        <v>131</v>
      </c>
      <c r="M79" s="3" t="s">
        <v>132</v>
      </c>
      <c r="N79" s="3" t="s">
        <v>84</v>
      </c>
      <c r="O79" s="3" t="s">
        <v>59</v>
      </c>
      <c r="P79" s="116" t="s">
        <v>80</v>
      </c>
      <c r="Q79" s="116" t="s">
        <v>80</v>
      </c>
      <c r="R79" s="39" t="s">
        <v>82</v>
      </c>
      <c r="S79" s="4" t="s">
        <v>133</v>
      </c>
      <c r="T79" s="4" t="s">
        <v>133</v>
      </c>
      <c r="U79" s="40" t="s">
        <v>82</v>
      </c>
      <c r="V79" s="119" t="s">
        <v>134</v>
      </c>
    </row>
    <row r="80" spans="1:22" ht="60" x14ac:dyDescent="0.3">
      <c r="A80" s="77" t="s">
        <v>259</v>
      </c>
      <c r="B80" s="80" t="s">
        <v>780</v>
      </c>
      <c r="C80" s="28">
        <v>44395</v>
      </c>
      <c r="D80" s="28">
        <v>44348</v>
      </c>
      <c r="E80" s="4" t="s">
        <v>135</v>
      </c>
      <c r="F80" s="22" t="s">
        <v>120</v>
      </c>
      <c r="G80" s="4" t="s">
        <v>136</v>
      </c>
      <c r="H80" s="36" t="s">
        <v>82</v>
      </c>
      <c r="I80" s="40" t="s">
        <v>80</v>
      </c>
      <c r="J80" s="40" t="s">
        <v>66</v>
      </c>
      <c r="K80" s="40" t="s">
        <v>93</v>
      </c>
      <c r="L80" s="3" t="s">
        <v>137</v>
      </c>
      <c r="M80" s="3" t="s">
        <v>138</v>
      </c>
      <c r="N80" s="3" t="s">
        <v>139</v>
      </c>
      <c r="O80" s="3" t="s">
        <v>69</v>
      </c>
      <c r="P80" s="116" t="s">
        <v>80</v>
      </c>
      <c r="Q80" s="116" t="s">
        <v>80</v>
      </c>
      <c r="R80" s="4" t="s">
        <v>140</v>
      </c>
      <c r="S80" s="4" t="s">
        <v>141</v>
      </c>
      <c r="T80" s="4" t="s">
        <v>142</v>
      </c>
      <c r="U80" s="4" t="s">
        <v>143</v>
      </c>
      <c r="V80" s="80" t="s">
        <v>144</v>
      </c>
    </row>
    <row r="81" spans="1:22" ht="36" x14ac:dyDescent="0.3">
      <c r="A81" s="77" t="s">
        <v>259</v>
      </c>
      <c r="B81" s="80" t="s">
        <v>780</v>
      </c>
      <c r="C81" s="28">
        <v>44395</v>
      </c>
      <c r="D81" s="28">
        <v>44136</v>
      </c>
      <c r="E81" s="22" t="s">
        <v>145</v>
      </c>
      <c r="F81" s="22" t="s">
        <v>120</v>
      </c>
      <c r="G81" s="22" t="s">
        <v>146</v>
      </c>
      <c r="H81" s="36" t="s">
        <v>82</v>
      </c>
      <c r="I81" s="40" t="s">
        <v>80</v>
      </c>
      <c r="J81" s="40" t="s">
        <v>64</v>
      </c>
      <c r="K81" s="40" t="s">
        <v>93</v>
      </c>
      <c r="L81" s="22" t="s">
        <v>147</v>
      </c>
      <c r="M81" s="22" t="s">
        <v>148</v>
      </c>
      <c r="N81" s="3" t="s">
        <v>84</v>
      </c>
      <c r="O81" s="3" t="s">
        <v>59</v>
      </c>
      <c r="P81" s="116" t="s">
        <v>80</v>
      </c>
      <c r="Q81" s="116" t="s">
        <v>80</v>
      </c>
      <c r="R81" s="22" t="s">
        <v>149</v>
      </c>
      <c r="S81" s="22" t="s">
        <v>150</v>
      </c>
      <c r="T81" s="22" t="s">
        <v>151</v>
      </c>
      <c r="U81" s="36" t="s">
        <v>82</v>
      </c>
      <c r="V81" s="103" t="s">
        <v>152</v>
      </c>
    </row>
    <row r="82" spans="1:22" ht="24" x14ac:dyDescent="0.3">
      <c r="A82" s="77" t="s">
        <v>259</v>
      </c>
      <c r="B82" s="80" t="s">
        <v>780</v>
      </c>
      <c r="C82" s="55">
        <v>44396</v>
      </c>
      <c r="D82" s="55">
        <v>44284</v>
      </c>
      <c r="E82" s="4" t="s">
        <v>153</v>
      </c>
      <c r="F82" s="22" t="s">
        <v>120</v>
      </c>
      <c r="G82" s="4" t="s">
        <v>154</v>
      </c>
      <c r="H82" s="40" t="s">
        <v>82</v>
      </c>
      <c r="I82" s="40" t="s">
        <v>80</v>
      </c>
      <c r="J82" s="40" t="s">
        <v>66</v>
      </c>
      <c r="K82" s="40" t="s">
        <v>93</v>
      </c>
      <c r="L82" s="3" t="s">
        <v>155</v>
      </c>
      <c r="M82" s="3" t="s">
        <v>156</v>
      </c>
      <c r="N82" s="4" t="s">
        <v>105</v>
      </c>
      <c r="O82" s="4" t="s">
        <v>70</v>
      </c>
      <c r="P82" s="116" t="s">
        <v>80</v>
      </c>
      <c r="Q82" s="116" t="s">
        <v>80</v>
      </c>
      <c r="R82" s="39" t="s">
        <v>82</v>
      </c>
      <c r="S82" s="4" t="s">
        <v>82</v>
      </c>
      <c r="T82" s="4" t="s">
        <v>82</v>
      </c>
      <c r="U82" s="40" t="s">
        <v>82</v>
      </c>
      <c r="V82" s="119" t="s">
        <v>157</v>
      </c>
    </row>
    <row r="83" spans="1:22" ht="48" x14ac:dyDescent="0.3">
      <c r="A83" s="77" t="s">
        <v>259</v>
      </c>
      <c r="B83" s="80" t="s">
        <v>780</v>
      </c>
      <c r="C83" s="28">
        <v>44407</v>
      </c>
      <c r="D83" s="28">
        <v>44378</v>
      </c>
      <c r="E83" s="4" t="s">
        <v>158</v>
      </c>
      <c r="F83" s="22" t="s">
        <v>120</v>
      </c>
      <c r="G83" s="4" t="s">
        <v>159</v>
      </c>
      <c r="H83" s="40" t="s">
        <v>82</v>
      </c>
      <c r="I83" s="40" t="s">
        <v>80</v>
      </c>
      <c r="J83" s="40" t="s">
        <v>64</v>
      </c>
      <c r="K83" s="40" t="s">
        <v>93</v>
      </c>
      <c r="L83" s="62" t="s">
        <v>82</v>
      </c>
      <c r="M83" s="3" t="s">
        <v>148</v>
      </c>
      <c r="N83" s="3" t="s">
        <v>84</v>
      </c>
      <c r="O83" s="3" t="s">
        <v>59</v>
      </c>
      <c r="P83" s="116" t="s">
        <v>80</v>
      </c>
      <c r="Q83" s="116" t="s">
        <v>80</v>
      </c>
      <c r="R83" s="3" t="s">
        <v>160</v>
      </c>
      <c r="S83" s="4" t="s">
        <v>161</v>
      </c>
      <c r="T83" s="3" t="s">
        <v>82</v>
      </c>
      <c r="U83" s="36" t="s">
        <v>82</v>
      </c>
      <c r="V83" s="80" t="s">
        <v>162</v>
      </c>
    </row>
    <row r="84" spans="1:22" ht="48" x14ac:dyDescent="0.3">
      <c r="A84" s="77" t="s">
        <v>259</v>
      </c>
      <c r="B84" s="80" t="s">
        <v>780</v>
      </c>
      <c r="C84" s="28">
        <v>44395</v>
      </c>
      <c r="D84" s="28">
        <v>44348</v>
      </c>
      <c r="E84" s="4" t="s">
        <v>163</v>
      </c>
      <c r="F84" s="22" t="s">
        <v>164</v>
      </c>
      <c r="G84" s="4" t="s">
        <v>165</v>
      </c>
      <c r="H84" s="36" t="s">
        <v>82</v>
      </c>
      <c r="I84" s="4" t="s">
        <v>80</v>
      </c>
      <c r="J84" s="4" t="s">
        <v>66</v>
      </c>
      <c r="K84" s="40" t="s">
        <v>114</v>
      </c>
      <c r="L84" s="40" t="s">
        <v>82</v>
      </c>
      <c r="M84" s="3" t="s">
        <v>166</v>
      </c>
      <c r="N84" s="3" t="s">
        <v>84</v>
      </c>
      <c r="O84" s="3" t="s">
        <v>59</v>
      </c>
      <c r="P84" s="114">
        <v>200000000</v>
      </c>
      <c r="Q84" s="81" t="s">
        <v>106</v>
      </c>
      <c r="R84" s="41" t="s">
        <v>82</v>
      </c>
      <c r="S84" s="4" t="s">
        <v>167</v>
      </c>
      <c r="T84" s="4" t="s">
        <v>168</v>
      </c>
      <c r="U84" s="36" t="s">
        <v>82</v>
      </c>
      <c r="V84" s="80" t="s">
        <v>169</v>
      </c>
    </row>
    <row r="85" spans="1:22" ht="120" x14ac:dyDescent="0.3">
      <c r="A85" s="77" t="s">
        <v>259</v>
      </c>
      <c r="B85" s="80" t="s">
        <v>780</v>
      </c>
      <c r="C85" s="61">
        <v>44430</v>
      </c>
      <c r="D85" s="55">
        <v>44427</v>
      </c>
      <c r="E85" s="80" t="s">
        <v>170</v>
      </c>
      <c r="F85" s="22" t="s">
        <v>164</v>
      </c>
      <c r="G85" s="80" t="s">
        <v>171</v>
      </c>
      <c r="H85" s="112" t="s">
        <v>172</v>
      </c>
      <c r="I85" s="62" t="s">
        <v>55</v>
      </c>
      <c r="J85" s="4" t="s">
        <v>80</v>
      </c>
      <c r="K85" s="62" t="s">
        <v>93</v>
      </c>
      <c r="L85" s="112" t="s">
        <v>82</v>
      </c>
      <c r="M85" s="62" t="s">
        <v>166</v>
      </c>
      <c r="N85" s="3" t="s">
        <v>84</v>
      </c>
      <c r="O85" s="3" t="s">
        <v>59</v>
      </c>
      <c r="P85" s="114">
        <v>30000000</v>
      </c>
      <c r="Q85" s="81" t="s">
        <v>106</v>
      </c>
      <c r="R85" s="118" t="s">
        <v>173</v>
      </c>
      <c r="S85" s="80" t="s">
        <v>174</v>
      </c>
      <c r="T85" s="80" t="s">
        <v>175</v>
      </c>
      <c r="U85" s="62" t="s">
        <v>82</v>
      </c>
      <c r="V85" s="80" t="s">
        <v>176</v>
      </c>
    </row>
    <row r="86" spans="1:22" ht="36" x14ac:dyDescent="0.3">
      <c r="A86" s="77" t="s">
        <v>259</v>
      </c>
      <c r="B86" s="80" t="s">
        <v>780</v>
      </c>
      <c r="C86" s="28">
        <v>44395</v>
      </c>
      <c r="D86" s="28">
        <v>44287</v>
      </c>
      <c r="E86" s="103" t="s">
        <v>128</v>
      </c>
      <c r="F86" s="22" t="s">
        <v>164</v>
      </c>
      <c r="G86" s="22" t="s">
        <v>177</v>
      </c>
      <c r="H86" s="36" t="s">
        <v>82</v>
      </c>
      <c r="I86" s="40" t="s">
        <v>80</v>
      </c>
      <c r="J86" s="40" t="s">
        <v>64</v>
      </c>
      <c r="K86" s="40" t="s">
        <v>93</v>
      </c>
      <c r="L86" s="4" t="s">
        <v>131</v>
      </c>
      <c r="M86" s="22" t="s">
        <v>123</v>
      </c>
      <c r="N86" s="22" t="s">
        <v>105</v>
      </c>
      <c r="O86" s="22" t="s">
        <v>59</v>
      </c>
      <c r="P86" s="116" t="s">
        <v>80</v>
      </c>
      <c r="Q86" s="116" t="s">
        <v>80</v>
      </c>
      <c r="R86" s="22" t="s">
        <v>178</v>
      </c>
      <c r="S86" s="49" t="s">
        <v>179</v>
      </c>
      <c r="T86" s="22" t="s">
        <v>180</v>
      </c>
      <c r="U86" s="36" t="s">
        <v>82</v>
      </c>
      <c r="V86" s="80" t="s">
        <v>181</v>
      </c>
    </row>
    <row r="87" spans="1:22" ht="48" x14ac:dyDescent="0.3">
      <c r="A87" s="77" t="s">
        <v>259</v>
      </c>
      <c r="B87" s="80" t="s">
        <v>780</v>
      </c>
      <c r="C87" s="28">
        <v>44395</v>
      </c>
      <c r="D87" s="28">
        <v>44287</v>
      </c>
      <c r="E87" s="4" t="s">
        <v>182</v>
      </c>
      <c r="F87" s="22" t="s">
        <v>120</v>
      </c>
      <c r="G87" s="4" t="s">
        <v>183</v>
      </c>
      <c r="H87" s="36" t="s">
        <v>82</v>
      </c>
      <c r="I87" s="40" t="s">
        <v>80</v>
      </c>
      <c r="J87" s="40" t="s">
        <v>66</v>
      </c>
      <c r="K87" s="40" t="s">
        <v>184</v>
      </c>
      <c r="L87" s="22" t="s">
        <v>82</v>
      </c>
      <c r="M87" s="3" t="s">
        <v>148</v>
      </c>
      <c r="N87" s="3" t="s">
        <v>84</v>
      </c>
      <c r="O87" s="3" t="s">
        <v>59</v>
      </c>
      <c r="P87" s="116" t="s">
        <v>80</v>
      </c>
      <c r="Q87" s="116" t="s">
        <v>80</v>
      </c>
      <c r="R87" s="3" t="s">
        <v>185</v>
      </c>
      <c r="S87" s="4" t="s">
        <v>186</v>
      </c>
      <c r="T87" s="4" t="s">
        <v>187</v>
      </c>
      <c r="U87" s="36" t="s">
        <v>82</v>
      </c>
      <c r="V87" s="80" t="s">
        <v>188</v>
      </c>
    </row>
    <row r="88" spans="1:22" ht="108" x14ac:dyDescent="0.3">
      <c r="A88" s="77" t="s">
        <v>259</v>
      </c>
      <c r="B88" s="80" t="s">
        <v>780</v>
      </c>
      <c r="C88" s="28">
        <v>44395</v>
      </c>
      <c r="D88" s="28">
        <v>44348</v>
      </c>
      <c r="E88" s="4" t="s">
        <v>189</v>
      </c>
      <c r="F88" s="22" t="s">
        <v>190</v>
      </c>
      <c r="G88" s="36" t="s">
        <v>82</v>
      </c>
      <c r="H88" s="36" t="s">
        <v>191</v>
      </c>
      <c r="I88" s="4" t="s">
        <v>80</v>
      </c>
      <c r="J88" s="4" t="s">
        <v>66</v>
      </c>
      <c r="K88" s="4" t="s">
        <v>114</v>
      </c>
      <c r="L88" s="4" t="s">
        <v>82</v>
      </c>
      <c r="M88" s="3" t="s">
        <v>115</v>
      </c>
      <c r="N88" s="3" t="s">
        <v>84</v>
      </c>
      <c r="O88" s="3" t="s">
        <v>59</v>
      </c>
      <c r="P88" s="116" t="s">
        <v>192</v>
      </c>
      <c r="Q88" s="117" t="s">
        <v>106</v>
      </c>
      <c r="R88" s="4" t="s">
        <v>193</v>
      </c>
      <c r="S88" s="4" t="s">
        <v>194</v>
      </c>
      <c r="T88" s="4" t="s">
        <v>195</v>
      </c>
      <c r="U88" s="4" t="s">
        <v>196</v>
      </c>
      <c r="V88" s="80" t="s">
        <v>197</v>
      </c>
    </row>
    <row r="89" spans="1:22" ht="252" x14ac:dyDescent="0.3">
      <c r="A89" s="77" t="s">
        <v>259</v>
      </c>
      <c r="B89" s="80" t="s">
        <v>780</v>
      </c>
      <c r="C89" s="28">
        <v>44395</v>
      </c>
      <c r="D89" s="28">
        <v>44378</v>
      </c>
      <c r="E89" s="4" t="s">
        <v>198</v>
      </c>
      <c r="F89" s="22" t="s">
        <v>77</v>
      </c>
      <c r="G89" s="4" t="s">
        <v>78</v>
      </c>
      <c r="H89" s="4" t="s">
        <v>92</v>
      </c>
      <c r="I89" s="4" t="s">
        <v>53</v>
      </c>
      <c r="J89" s="40" t="s">
        <v>80</v>
      </c>
      <c r="K89" s="4" t="s">
        <v>93</v>
      </c>
      <c r="L89" s="4" t="s">
        <v>82</v>
      </c>
      <c r="M89" s="4" t="s">
        <v>83</v>
      </c>
      <c r="N89" s="3" t="s">
        <v>84</v>
      </c>
      <c r="O89" s="3" t="s">
        <v>59</v>
      </c>
      <c r="P89" s="116" t="s">
        <v>80</v>
      </c>
      <c r="Q89" s="116" t="s">
        <v>80</v>
      </c>
      <c r="R89" s="40" t="s">
        <v>82</v>
      </c>
      <c r="S89" s="4" t="s">
        <v>87</v>
      </c>
      <c r="T89" s="4" t="s">
        <v>199</v>
      </c>
      <c r="U89" s="22" t="s">
        <v>89</v>
      </c>
      <c r="V89" s="80" t="s">
        <v>95</v>
      </c>
    </row>
    <row r="90" spans="1:22" ht="300" x14ac:dyDescent="0.3">
      <c r="A90" s="77" t="s">
        <v>259</v>
      </c>
      <c r="B90" s="80" t="s">
        <v>780</v>
      </c>
      <c r="C90" s="28">
        <v>44395</v>
      </c>
      <c r="D90" s="28">
        <v>44287</v>
      </c>
      <c r="E90" s="4" t="s">
        <v>204</v>
      </c>
      <c r="F90" s="22" t="s">
        <v>205</v>
      </c>
      <c r="G90" s="40" t="s">
        <v>80</v>
      </c>
      <c r="H90" s="4" t="s">
        <v>206</v>
      </c>
      <c r="I90" s="40" t="s">
        <v>80</v>
      </c>
      <c r="J90" s="4" t="s">
        <v>66</v>
      </c>
      <c r="K90" s="4" t="s">
        <v>93</v>
      </c>
      <c r="L90" s="75" t="s">
        <v>82</v>
      </c>
      <c r="M90" s="3" t="s">
        <v>115</v>
      </c>
      <c r="N90" s="4" t="s">
        <v>84</v>
      </c>
      <c r="O90" s="4" t="s">
        <v>59</v>
      </c>
      <c r="P90" s="116" t="s">
        <v>80</v>
      </c>
      <c r="Q90" s="116" t="s">
        <v>80</v>
      </c>
      <c r="R90" s="3" t="s">
        <v>82</v>
      </c>
      <c r="S90" s="4" t="s">
        <v>207</v>
      </c>
      <c r="T90" s="4" t="s">
        <v>208</v>
      </c>
      <c r="U90" s="36" t="s">
        <v>82</v>
      </c>
      <c r="V90" s="80" t="s">
        <v>209</v>
      </c>
    </row>
    <row r="91" spans="1:22" ht="144" x14ac:dyDescent="0.3">
      <c r="A91" s="77" t="s">
        <v>259</v>
      </c>
      <c r="B91" s="80" t="s">
        <v>780</v>
      </c>
      <c r="C91" s="28">
        <v>44395</v>
      </c>
      <c r="D91" s="28">
        <v>44317</v>
      </c>
      <c r="E91" s="4" t="s">
        <v>163</v>
      </c>
      <c r="F91" s="22" t="s">
        <v>164</v>
      </c>
      <c r="G91" s="36" t="s">
        <v>82</v>
      </c>
      <c r="H91" s="36" t="s">
        <v>210</v>
      </c>
      <c r="I91" s="40" t="s">
        <v>55</v>
      </c>
      <c r="J91" s="40" t="s">
        <v>80</v>
      </c>
      <c r="K91" s="40" t="s">
        <v>114</v>
      </c>
      <c r="L91" s="40" t="s">
        <v>82</v>
      </c>
      <c r="M91" s="3" t="s">
        <v>115</v>
      </c>
      <c r="N91" s="3" t="s">
        <v>84</v>
      </c>
      <c r="O91" s="3" t="s">
        <v>59</v>
      </c>
      <c r="P91" s="116" t="s">
        <v>80</v>
      </c>
      <c r="Q91" s="116" t="s">
        <v>80</v>
      </c>
      <c r="R91" s="41" t="s">
        <v>82</v>
      </c>
      <c r="S91" s="4" t="s">
        <v>211</v>
      </c>
      <c r="T91" s="4" t="s">
        <v>212</v>
      </c>
      <c r="U91" s="36" t="s">
        <v>82</v>
      </c>
      <c r="V91" s="80" t="s">
        <v>213</v>
      </c>
    </row>
    <row r="92" spans="1:22" ht="168" x14ac:dyDescent="0.3">
      <c r="A92" s="77" t="s">
        <v>259</v>
      </c>
      <c r="B92" s="80" t="s">
        <v>780</v>
      </c>
      <c r="C92" s="28">
        <v>44395</v>
      </c>
      <c r="D92" s="28">
        <v>44348</v>
      </c>
      <c r="E92" s="22" t="s">
        <v>112</v>
      </c>
      <c r="F92" s="22" t="s">
        <v>77</v>
      </c>
      <c r="G92" s="36" t="s">
        <v>214</v>
      </c>
      <c r="H92" s="36" t="s">
        <v>82</v>
      </c>
      <c r="I92" s="4" t="s">
        <v>55</v>
      </c>
      <c r="J92" s="4" t="s">
        <v>80</v>
      </c>
      <c r="K92" s="4" t="s">
        <v>81</v>
      </c>
      <c r="L92" s="4" t="s">
        <v>82</v>
      </c>
      <c r="M92" s="22" t="s">
        <v>215</v>
      </c>
      <c r="N92" s="3" t="s">
        <v>84</v>
      </c>
      <c r="O92" s="3" t="s">
        <v>59</v>
      </c>
      <c r="P92" s="115">
        <v>3600000</v>
      </c>
      <c r="Q92" s="111" t="s">
        <v>106</v>
      </c>
      <c r="R92" s="36" t="s">
        <v>82</v>
      </c>
      <c r="S92" s="22" t="s">
        <v>216</v>
      </c>
      <c r="T92" s="38" t="s">
        <v>217</v>
      </c>
      <c r="U92" s="22" t="s">
        <v>218</v>
      </c>
      <c r="V92" s="103" t="s">
        <v>219</v>
      </c>
    </row>
    <row r="93" spans="1:22" ht="120" x14ac:dyDescent="0.3">
      <c r="A93" s="77" t="s">
        <v>259</v>
      </c>
      <c r="B93" s="80" t="s">
        <v>780</v>
      </c>
      <c r="C93" s="61">
        <v>44429</v>
      </c>
      <c r="D93" s="55">
        <v>44409</v>
      </c>
      <c r="E93" s="80" t="s">
        <v>220</v>
      </c>
      <c r="F93" s="22" t="s">
        <v>164</v>
      </c>
      <c r="G93" s="80" t="s">
        <v>221</v>
      </c>
      <c r="H93" s="112" t="s">
        <v>82</v>
      </c>
      <c r="I93" s="62" t="s">
        <v>55</v>
      </c>
      <c r="J93" s="4" t="s">
        <v>80</v>
      </c>
      <c r="K93" s="112" t="s">
        <v>93</v>
      </c>
      <c r="L93" s="112" t="s">
        <v>82</v>
      </c>
      <c r="M93" s="62" t="s">
        <v>222</v>
      </c>
      <c r="N93" s="62" t="s">
        <v>223</v>
      </c>
      <c r="O93" s="62" t="s">
        <v>60</v>
      </c>
      <c r="P93" s="114">
        <v>100000000</v>
      </c>
      <c r="Q93" s="81" t="s">
        <v>106</v>
      </c>
      <c r="R93" s="112" t="s">
        <v>82</v>
      </c>
      <c r="S93" s="80" t="s">
        <v>224</v>
      </c>
      <c r="T93" s="80" t="s">
        <v>225</v>
      </c>
      <c r="U93" s="80" t="s">
        <v>226</v>
      </c>
      <c r="V93" s="80" t="s">
        <v>227</v>
      </c>
    </row>
    <row r="94" spans="1:22" ht="120" x14ac:dyDescent="0.3">
      <c r="A94" s="77" t="s">
        <v>259</v>
      </c>
      <c r="B94" s="80" t="s">
        <v>780</v>
      </c>
      <c r="C94" s="61">
        <v>44429</v>
      </c>
      <c r="D94" s="55">
        <v>44409</v>
      </c>
      <c r="E94" s="80" t="s">
        <v>228</v>
      </c>
      <c r="F94" s="22" t="s">
        <v>164</v>
      </c>
      <c r="G94" s="80" t="s">
        <v>221</v>
      </c>
      <c r="H94" s="112" t="s">
        <v>82</v>
      </c>
      <c r="I94" s="62" t="s">
        <v>55</v>
      </c>
      <c r="J94" s="4" t="s">
        <v>80</v>
      </c>
      <c r="K94" s="112" t="s">
        <v>93</v>
      </c>
      <c r="L94" s="112" t="s">
        <v>82</v>
      </c>
      <c r="M94" s="62" t="s">
        <v>222</v>
      </c>
      <c r="N94" s="62" t="s">
        <v>223</v>
      </c>
      <c r="O94" s="62" t="s">
        <v>60</v>
      </c>
      <c r="P94" s="114">
        <v>200000000</v>
      </c>
      <c r="Q94" s="81" t="s">
        <v>106</v>
      </c>
      <c r="R94" s="112" t="s">
        <v>82</v>
      </c>
      <c r="S94" s="80" t="s">
        <v>224</v>
      </c>
      <c r="T94" s="80" t="s">
        <v>225</v>
      </c>
      <c r="U94" s="80" t="s">
        <v>226</v>
      </c>
      <c r="V94" s="80" t="s">
        <v>227</v>
      </c>
    </row>
    <row r="95" spans="1:22" ht="84" x14ac:dyDescent="0.3">
      <c r="A95" s="77" t="s">
        <v>259</v>
      </c>
      <c r="B95" s="80" t="s">
        <v>780</v>
      </c>
      <c r="C95" s="28">
        <v>44395</v>
      </c>
      <c r="D95" s="28">
        <v>44348</v>
      </c>
      <c r="E95" s="22" t="s">
        <v>228</v>
      </c>
      <c r="F95" s="22" t="s">
        <v>164</v>
      </c>
      <c r="G95" s="22" t="s">
        <v>146</v>
      </c>
      <c r="H95" s="22" t="s">
        <v>229</v>
      </c>
      <c r="I95" s="4" t="s">
        <v>55</v>
      </c>
      <c r="J95" s="4" t="s">
        <v>80</v>
      </c>
      <c r="K95" s="4" t="s">
        <v>93</v>
      </c>
      <c r="L95" s="4" t="s">
        <v>82</v>
      </c>
      <c r="M95" s="22" t="s">
        <v>148</v>
      </c>
      <c r="N95" s="3" t="s">
        <v>84</v>
      </c>
      <c r="O95" s="3" t="s">
        <v>59</v>
      </c>
      <c r="P95" s="115">
        <v>712000000</v>
      </c>
      <c r="Q95" s="111" t="s">
        <v>106</v>
      </c>
      <c r="R95" s="22" t="s">
        <v>82</v>
      </c>
      <c r="S95" s="22" t="s">
        <v>230</v>
      </c>
      <c r="T95" s="22" t="s">
        <v>231</v>
      </c>
      <c r="U95" s="36" t="s">
        <v>82</v>
      </c>
      <c r="V95" s="103" t="s">
        <v>232</v>
      </c>
    </row>
    <row r="96" spans="1:22" ht="24" x14ac:dyDescent="0.3">
      <c r="A96" s="77" t="s">
        <v>259</v>
      </c>
      <c r="B96" s="80" t="s">
        <v>780</v>
      </c>
      <c r="C96" s="55">
        <v>44398</v>
      </c>
      <c r="D96" s="55">
        <v>44397</v>
      </c>
      <c r="E96" s="80" t="s">
        <v>233</v>
      </c>
      <c r="F96" s="22" t="s">
        <v>77</v>
      </c>
      <c r="G96" s="4" t="s">
        <v>146</v>
      </c>
      <c r="H96" s="62" t="s">
        <v>234</v>
      </c>
      <c r="I96" s="62" t="s">
        <v>54</v>
      </c>
      <c r="J96" s="4" t="s">
        <v>80</v>
      </c>
      <c r="K96" s="62" t="s">
        <v>93</v>
      </c>
      <c r="L96" s="62" t="s">
        <v>147</v>
      </c>
      <c r="M96" s="3" t="s">
        <v>148</v>
      </c>
      <c r="N96" s="3" t="s">
        <v>84</v>
      </c>
      <c r="O96" s="3" t="s">
        <v>59</v>
      </c>
      <c r="P96" s="114">
        <v>200000000</v>
      </c>
      <c r="Q96" s="81" t="s">
        <v>106</v>
      </c>
      <c r="R96" s="112" t="s">
        <v>82</v>
      </c>
      <c r="S96" s="4" t="s">
        <v>235</v>
      </c>
      <c r="T96" s="62" t="s">
        <v>236</v>
      </c>
      <c r="U96" s="4" t="s">
        <v>82</v>
      </c>
      <c r="V96" s="80" t="s">
        <v>237</v>
      </c>
    </row>
    <row r="97" spans="1:22" ht="156" x14ac:dyDescent="0.3">
      <c r="A97" s="77" t="s">
        <v>259</v>
      </c>
      <c r="B97" s="80" t="s">
        <v>780</v>
      </c>
      <c r="C97" s="28">
        <v>44395</v>
      </c>
      <c r="D97" s="28">
        <v>44348</v>
      </c>
      <c r="E97" s="22" t="s">
        <v>238</v>
      </c>
      <c r="F97" s="22" t="s">
        <v>120</v>
      </c>
      <c r="G97" s="22" t="s">
        <v>78</v>
      </c>
      <c r="H97" s="36" t="s">
        <v>82</v>
      </c>
      <c r="I97" s="40" t="s">
        <v>80</v>
      </c>
      <c r="J97" s="40" t="s">
        <v>64</v>
      </c>
      <c r="K97" s="40" t="s">
        <v>93</v>
      </c>
      <c r="L97" s="22" t="s">
        <v>82</v>
      </c>
      <c r="M97" s="22" t="s">
        <v>83</v>
      </c>
      <c r="N97" s="3" t="s">
        <v>84</v>
      </c>
      <c r="O97" s="3" t="s">
        <v>59</v>
      </c>
      <c r="P97" s="116" t="s">
        <v>80</v>
      </c>
      <c r="Q97" s="116" t="s">
        <v>80</v>
      </c>
      <c r="R97" s="22" t="s">
        <v>239</v>
      </c>
      <c r="S97" s="22" t="s">
        <v>240</v>
      </c>
      <c r="T97" s="49" t="s">
        <v>241</v>
      </c>
      <c r="U97" s="36" t="s">
        <v>82</v>
      </c>
      <c r="V97" s="103" t="s">
        <v>242</v>
      </c>
    </row>
    <row r="98" spans="1:22" ht="60" x14ac:dyDescent="0.3">
      <c r="A98" s="77" t="s">
        <v>259</v>
      </c>
      <c r="B98" s="80" t="s">
        <v>780</v>
      </c>
      <c r="C98" s="55">
        <v>44398</v>
      </c>
      <c r="D98" s="55">
        <v>44378</v>
      </c>
      <c r="E98" s="4" t="s">
        <v>243</v>
      </c>
      <c r="F98" s="22" t="s">
        <v>120</v>
      </c>
      <c r="G98" s="4" t="s">
        <v>201</v>
      </c>
      <c r="H98" s="40" t="s">
        <v>82</v>
      </c>
      <c r="I98" s="40" t="s">
        <v>80</v>
      </c>
      <c r="J98" s="40" t="s">
        <v>64</v>
      </c>
      <c r="K98" s="40" t="s">
        <v>93</v>
      </c>
      <c r="L98" s="3" t="s">
        <v>244</v>
      </c>
      <c r="M98" s="3" t="s">
        <v>148</v>
      </c>
      <c r="N98" s="3" t="s">
        <v>84</v>
      </c>
      <c r="O98" s="3" t="s">
        <v>59</v>
      </c>
      <c r="P98" s="116" t="s">
        <v>80</v>
      </c>
      <c r="Q98" s="116" t="s">
        <v>80</v>
      </c>
      <c r="R98" s="39" t="s">
        <v>245</v>
      </c>
      <c r="S98" s="4" t="s">
        <v>246</v>
      </c>
      <c r="T98" s="4" t="s">
        <v>247</v>
      </c>
      <c r="U98" s="40" t="s">
        <v>82</v>
      </c>
      <c r="V98" s="119" t="s">
        <v>248</v>
      </c>
    </row>
    <row r="99" spans="1:22" ht="72" x14ac:dyDescent="0.3">
      <c r="A99" s="77" t="s">
        <v>259</v>
      </c>
      <c r="B99" s="80" t="s">
        <v>780</v>
      </c>
      <c r="C99" s="28">
        <v>44395</v>
      </c>
      <c r="D99" s="28">
        <v>44307</v>
      </c>
      <c r="E99" s="22" t="s">
        <v>238</v>
      </c>
      <c r="F99" s="22" t="s">
        <v>120</v>
      </c>
      <c r="G99" s="22" t="s">
        <v>249</v>
      </c>
      <c r="H99" s="36" t="s">
        <v>82</v>
      </c>
      <c r="I99" s="40" t="s">
        <v>80</v>
      </c>
      <c r="J99" s="40" t="s">
        <v>64</v>
      </c>
      <c r="K99" s="40" t="s">
        <v>184</v>
      </c>
      <c r="L99" s="75" t="s">
        <v>82</v>
      </c>
      <c r="M99" s="45" t="s">
        <v>83</v>
      </c>
      <c r="N99" s="3" t="s">
        <v>84</v>
      </c>
      <c r="O99" s="3" t="s">
        <v>59</v>
      </c>
      <c r="P99" s="116" t="s">
        <v>80</v>
      </c>
      <c r="Q99" s="116" t="s">
        <v>80</v>
      </c>
      <c r="R99" s="45" t="s">
        <v>82</v>
      </c>
      <c r="S99" s="22" t="s">
        <v>250</v>
      </c>
      <c r="T99" s="22" t="s">
        <v>251</v>
      </c>
      <c r="U99" s="36" t="s">
        <v>82</v>
      </c>
      <c r="V99" s="119" t="s">
        <v>252</v>
      </c>
    </row>
    <row r="100" spans="1:22" ht="72" x14ac:dyDescent="0.3">
      <c r="A100" s="77" t="s">
        <v>259</v>
      </c>
      <c r="B100" s="80" t="s">
        <v>780</v>
      </c>
      <c r="C100" s="28">
        <v>44395</v>
      </c>
      <c r="D100" s="28">
        <v>44378</v>
      </c>
      <c r="E100" s="4" t="s">
        <v>253</v>
      </c>
      <c r="F100" s="22" t="s">
        <v>205</v>
      </c>
      <c r="G100" s="4" t="s">
        <v>254</v>
      </c>
      <c r="H100" s="36" t="s">
        <v>82</v>
      </c>
      <c r="I100" s="40" t="s">
        <v>80</v>
      </c>
      <c r="J100" s="40" t="s">
        <v>66</v>
      </c>
      <c r="K100" s="40" t="s">
        <v>184</v>
      </c>
      <c r="L100" s="75" t="s">
        <v>82</v>
      </c>
      <c r="M100" s="3" t="s">
        <v>255</v>
      </c>
      <c r="N100" s="3" t="s">
        <v>84</v>
      </c>
      <c r="O100" s="3" t="s">
        <v>59</v>
      </c>
      <c r="P100" s="116" t="s">
        <v>80</v>
      </c>
      <c r="Q100" s="116" t="s">
        <v>80</v>
      </c>
      <c r="R100" s="3" t="s">
        <v>82</v>
      </c>
      <c r="S100" s="4" t="s">
        <v>256</v>
      </c>
      <c r="T100" s="3" t="s">
        <v>257</v>
      </c>
      <c r="U100" s="36" t="s">
        <v>82</v>
      </c>
      <c r="V100" s="80" t="s">
        <v>258</v>
      </c>
    </row>
    <row r="101" spans="1:22" ht="216" x14ac:dyDescent="0.3">
      <c r="A101" s="77" t="s">
        <v>259</v>
      </c>
      <c r="B101" s="80" t="s">
        <v>780</v>
      </c>
      <c r="C101" s="55">
        <v>44658</v>
      </c>
      <c r="D101" s="28">
        <v>44348</v>
      </c>
      <c r="E101" s="22" t="s">
        <v>260</v>
      </c>
      <c r="F101" s="22" t="s">
        <v>205</v>
      </c>
      <c r="G101" s="22" t="s">
        <v>878</v>
      </c>
      <c r="H101" s="22" t="s">
        <v>262</v>
      </c>
      <c r="I101" s="40" t="s">
        <v>53</v>
      </c>
      <c r="J101" s="4" t="s">
        <v>66</v>
      </c>
      <c r="K101" s="4" t="s">
        <v>114</v>
      </c>
      <c r="L101" s="75" t="s">
        <v>82</v>
      </c>
      <c r="M101" s="45" t="s">
        <v>148</v>
      </c>
      <c r="N101" s="3" t="s">
        <v>84</v>
      </c>
      <c r="O101" s="3" t="s">
        <v>59</v>
      </c>
      <c r="P101" s="116">
        <v>100000000</v>
      </c>
      <c r="Q101" s="116" t="s">
        <v>106</v>
      </c>
      <c r="R101" s="22" t="s">
        <v>263</v>
      </c>
      <c r="S101" s="22" t="s">
        <v>264</v>
      </c>
      <c r="T101" s="22" t="s">
        <v>265</v>
      </c>
      <c r="U101" s="22" t="s">
        <v>263</v>
      </c>
      <c r="V101" s="103" t="s">
        <v>266</v>
      </c>
    </row>
    <row r="102" spans="1:22" ht="36" x14ac:dyDescent="0.3">
      <c r="A102" s="77" t="s">
        <v>259</v>
      </c>
      <c r="B102" s="80" t="s">
        <v>780</v>
      </c>
      <c r="C102" s="28">
        <v>44397</v>
      </c>
      <c r="D102" s="28">
        <v>44271</v>
      </c>
      <c r="E102" s="4" t="s">
        <v>99</v>
      </c>
      <c r="F102" s="22" t="s">
        <v>77</v>
      </c>
      <c r="G102" s="4" t="s">
        <v>201</v>
      </c>
      <c r="H102" s="36" t="s">
        <v>82</v>
      </c>
      <c r="I102" s="40" t="s">
        <v>53</v>
      </c>
      <c r="J102" s="40" t="s">
        <v>80</v>
      </c>
      <c r="K102" s="40" t="s">
        <v>81</v>
      </c>
      <c r="L102" s="75" t="s">
        <v>82</v>
      </c>
      <c r="M102" s="3" t="s">
        <v>148</v>
      </c>
      <c r="N102" s="3" t="s">
        <v>84</v>
      </c>
      <c r="O102" s="3" t="s">
        <v>59</v>
      </c>
      <c r="P102" s="116" t="s">
        <v>80</v>
      </c>
      <c r="Q102" s="116" t="s">
        <v>80</v>
      </c>
      <c r="R102" s="4" t="s">
        <v>82</v>
      </c>
      <c r="S102" s="4" t="s">
        <v>100</v>
      </c>
      <c r="T102" s="4" t="s">
        <v>82</v>
      </c>
      <c r="U102" s="4" t="s">
        <v>82</v>
      </c>
      <c r="V102" s="80" t="s">
        <v>101</v>
      </c>
    </row>
    <row r="103" spans="1:22" ht="96" x14ac:dyDescent="0.3">
      <c r="A103" s="77" t="s">
        <v>259</v>
      </c>
      <c r="B103" s="80" t="s">
        <v>780</v>
      </c>
      <c r="C103" s="28">
        <v>44395</v>
      </c>
      <c r="D103" s="28">
        <v>44378</v>
      </c>
      <c r="E103" s="22" t="s">
        <v>267</v>
      </c>
      <c r="F103" s="22" t="s">
        <v>164</v>
      </c>
      <c r="G103" s="22" t="s">
        <v>238</v>
      </c>
      <c r="H103" s="36" t="s">
        <v>82</v>
      </c>
      <c r="I103" s="40" t="s">
        <v>55</v>
      </c>
      <c r="J103" s="4" t="s">
        <v>80</v>
      </c>
      <c r="K103" s="40" t="s">
        <v>93</v>
      </c>
      <c r="L103" s="40" t="s">
        <v>268</v>
      </c>
      <c r="M103" s="22" t="s">
        <v>61</v>
      </c>
      <c r="N103" s="3" t="s">
        <v>61</v>
      </c>
      <c r="O103" s="3" t="s">
        <v>61</v>
      </c>
      <c r="P103" s="115">
        <v>30000000</v>
      </c>
      <c r="Q103" s="111" t="s">
        <v>85</v>
      </c>
      <c r="R103" s="36" t="s">
        <v>82</v>
      </c>
      <c r="S103" s="22" t="s">
        <v>269</v>
      </c>
      <c r="T103" s="22" t="s">
        <v>270</v>
      </c>
      <c r="U103" s="22" t="s">
        <v>82</v>
      </c>
      <c r="V103" s="103" t="s">
        <v>271</v>
      </c>
    </row>
    <row r="104" spans="1:22" ht="144" x14ac:dyDescent="0.3">
      <c r="A104" s="77" t="s">
        <v>259</v>
      </c>
      <c r="B104" s="80" t="s">
        <v>780</v>
      </c>
      <c r="C104" s="61">
        <v>44430</v>
      </c>
      <c r="D104" s="55">
        <v>44409</v>
      </c>
      <c r="E104" s="80" t="s">
        <v>272</v>
      </c>
      <c r="F104" s="22" t="s">
        <v>120</v>
      </c>
      <c r="G104" s="80" t="s">
        <v>273</v>
      </c>
      <c r="H104" s="112" t="s">
        <v>82</v>
      </c>
      <c r="I104" s="62" t="s">
        <v>80</v>
      </c>
      <c r="J104" s="62" t="s">
        <v>64</v>
      </c>
      <c r="K104" s="62" t="s">
        <v>93</v>
      </c>
      <c r="L104" s="112" t="s">
        <v>274</v>
      </c>
      <c r="M104" s="62" t="s">
        <v>275</v>
      </c>
      <c r="N104" s="62" t="s">
        <v>223</v>
      </c>
      <c r="O104" s="62" t="s">
        <v>60</v>
      </c>
      <c r="P104" s="114">
        <v>40000000</v>
      </c>
      <c r="Q104" s="81" t="s">
        <v>106</v>
      </c>
      <c r="R104" s="112" t="s">
        <v>82</v>
      </c>
      <c r="S104" s="80" t="s">
        <v>276</v>
      </c>
      <c r="T104" s="80" t="s">
        <v>277</v>
      </c>
      <c r="U104" s="62" t="s">
        <v>82</v>
      </c>
      <c r="V104" s="80" t="s">
        <v>278</v>
      </c>
    </row>
    <row r="105" spans="1:22" ht="48" x14ac:dyDescent="0.3">
      <c r="A105" s="77" t="s">
        <v>259</v>
      </c>
      <c r="B105" s="80" t="s">
        <v>780</v>
      </c>
      <c r="C105" s="55">
        <v>44395</v>
      </c>
      <c r="D105" s="55">
        <v>44378</v>
      </c>
      <c r="E105" s="4" t="s">
        <v>279</v>
      </c>
      <c r="F105" s="22" t="s">
        <v>120</v>
      </c>
      <c r="G105" s="4" t="s">
        <v>280</v>
      </c>
      <c r="H105" s="40" t="s">
        <v>82</v>
      </c>
      <c r="I105" s="40" t="s">
        <v>80</v>
      </c>
      <c r="J105" s="40" t="s">
        <v>64</v>
      </c>
      <c r="K105" s="40" t="s">
        <v>93</v>
      </c>
      <c r="L105" s="3" t="s">
        <v>281</v>
      </c>
      <c r="M105" s="3" t="s">
        <v>104</v>
      </c>
      <c r="N105" s="4" t="s">
        <v>105</v>
      </c>
      <c r="O105" s="4" t="s">
        <v>59</v>
      </c>
      <c r="P105" s="116" t="s">
        <v>80</v>
      </c>
      <c r="Q105" s="116" t="s">
        <v>80</v>
      </c>
      <c r="R105" s="39" t="s">
        <v>82</v>
      </c>
      <c r="S105" s="4" t="s">
        <v>282</v>
      </c>
      <c r="T105" s="4" t="s">
        <v>283</v>
      </c>
      <c r="U105" s="40" t="s">
        <v>82</v>
      </c>
      <c r="V105" s="119" t="s">
        <v>284</v>
      </c>
    </row>
    <row r="106" spans="1:22" x14ac:dyDescent="0.3">
      <c r="A106" s="77" t="s">
        <v>259</v>
      </c>
      <c r="B106" s="80" t="s">
        <v>780</v>
      </c>
      <c r="C106" s="55">
        <v>44396</v>
      </c>
      <c r="D106" s="55" t="s">
        <v>82</v>
      </c>
      <c r="E106" s="4" t="s">
        <v>285</v>
      </c>
      <c r="F106" s="22" t="s">
        <v>120</v>
      </c>
      <c r="G106" s="4" t="s">
        <v>286</v>
      </c>
      <c r="H106" s="36" t="s">
        <v>82</v>
      </c>
      <c r="I106" s="40" t="s">
        <v>80</v>
      </c>
      <c r="J106" s="3" t="s">
        <v>64</v>
      </c>
      <c r="K106" s="40" t="s">
        <v>93</v>
      </c>
      <c r="L106" s="3" t="s">
        <v>147</v>
      </c>
      <c r="M106" s="3" t="s">
        <v>287</v>
      </c>
      <c r="N106" s="4" t="s">
        <v>288</v>
      </c>
      <c r="O106" s="4" t="s">
        <v>60</v>
      </c>
      <c r="P106" s="116" t="s">
        <v>80</v>
      </c>
      <c r="Q106" s="116" t="s">
        <v>80</v>
      </c>
      <c r="R106" s="3" t="s">
        <v>82</v>
      </c>
      <c r="S106" s="3" t="s">
        <v>82</v>
      </c>
      <c r="T106" s="3" t="s">
        <v>82</v>
      </c>
      <c r="U106" s="62" t="s">
        <v>82</v>
      </c>
      <c r="V106" s="119" t="s">
        <v>289</v>
      </c>
    </row>
    <row r="107" spans="1:22" ht="24" x14ac:dyDescent="0.3">
      <c r="A107" s="77" t="s">
        <v>259</v>
      </c>
      <c r="B107" s="80" t="s">
        <v>780</v>
      </c>
      <c r="C107" s="55">
        <v>44396</v>
      </c>
      <c r="D107" s="55" t="s">
        <v>82</v>
      </c>
      <c r="E107" s="4" t="s">
        <v>290</v>
      </c>
      <c r="F107" s="22" t="s">
        <v>120</v>
      </c>
      <c r="G107" s="4" t="s">
        <v>291</v>
      </c>
      <c r="H107" s="36" t="s">
        <v>82</v>
      </c>
      <c r="I107" s="40" t="s">
        <v>80</v>
      </c>
      <c r="J107" s="3" t="s">
        <v>64</v>
      </c>
      <c r="K107" s="40" t="s">
        <v>93</v>
      </c>
      <c r="L107" s="3" t="s">
        <v>292</v>
      </c>
      <c r="M107" s="3" t="s">
        <v>293</v>
      </c>
      <c r="N107" s="4" t="s">
        <v>294</v>
      </c>
      <c r="O107" s="4" t="s">
        <v>68</v>
      </c>
      <c r="P107" s="116" t="s">
        <v>80</v>
      </c>
      <c r="Q107" s="116" t="s">
        <v>80</v>
      </c>
      <c r="R107" s="3" t="s">
        <v>82</v>
      </c>
      <c r="S107" s="3" t="s">
        <v>82</v>
      </c>
      <c r="T107" s="3" t="s">
        <v>82</v>
      </c>
      <c r="U107" s="62" t="s">
        <v>82</v>
      </c>
      <c r="V107" s="119" t="s">
        <v>295</v>
      </c>
    </row>
    <row r="108" spans="1:22" ht="24" x14ac:dyDescent="0.3">
      <c r="A108" s="77" t="s">
        <v>259</v>
      </c>
      <c r="B108" s="80" t="s">
        <v>780</v>
      </c>
      <c r="C108" s="55">
        <v>44396</v>
      </c>
      <c r="D108" s="55" t="s">
        <v>82</v>
      </c>
      <c r="E108" s="4" t="s">
        <v>290</v>
      </c>
      <c r="F108" s="22" t="s">
        <v>120</v>
      </c>
      <c r="G108" s="4" t="s">
        <v>296</v>
      </c>
      <c r="H108" s="36" t="s">
        <v>82</v>
      </c>
      <c r="I108" s="40" t="s">
        <v>80</v>
      </c>
      <c r="J108" s="3" t="s">
        <v>64</v>
      </c>
      <c r="K108" s="40" t="s">
        <v>93</v>
      </c>
      <c r="L108" s="3" t="s">
        <v>292</v>
      </c>
      <c r="M108" s="3" t="s">
        <v>297</v>
      </c>
      <c r="N108" s="4" t="s">
        <v>105</v>
      </c>
      <c r="O108" s="4" t="s">
        <v>70</v>
      </c>
      <c r="P108" s="116" t="s">
        <v>80</v>
      </c>
      <c r="Q108" s="116" t="s">
        <v>80</v>
      </c>
      <c r="R108" s="3" t="s">
        <v>82</v>
      </c>
      <c r="S108" s="3" t="s">
        <v>82</v>
      </c>
      <c r="T108" s="3" t="s">
        <v>82</v>
      </c>
      <c r="U108" s="62" t="s">
        <v>82</v>
      </c>
      <c r="V108" s="119" t="s">
        <v>298</v>
      </c>
    </row>
    <row r="109" spans="1:22" ht="48" x14ac:dyDescent="0.3">
      <c r="A109" s="77" t="s">
        <v>259</v>
      </c>
      <c r="B109" s="80" t="s">
        <v>780</v>
      </c>
      <c r="C109" s="55">
        <v>44396</v>
      </c>
      <c r="D109" s="55" t="s">
        <v>82</v>
      </c>
      <c r="E109" s="4" t="s">
        <v>279</v>
      </c>
      <c r="F109" s="22" t="s">
        <v>120</v>
      </c>
      <c r="G109" s="4" t="s">
        <v>299</v>
      </c>
      <c r="H109" s="36" t="s">
        <v>82</v>
      </c>
      <c r="I109" s="40" t="s">
        <v>80</v>
      </c>
      <c r="J109" s="3" t="s">
        <v>64</v>
      </c>
      <c r="K109" s="40" t="s">
        <v>93</v>
      </c>
      <c r="L109" s="3" t="s">
        <v>300</v>
      </c>
      <c r="M109" s="3" t="s">
        <v>301</v>
      </c>
      <c r="N109" s="3" t="s">
        <v>139</v>
      </c>
      <c r="O109" s="3" t="s">
        <v>69</v>
      </c>
      <c r="P109" s="116" t="s">
        <v>80</v>
      </c>
      <c r="Q109" s="116" t="s">
        <v>80</v>
      </c>
      <c r="R109" s="3" t="s">
        <v>82</v>
      </c>
      <c r="S109" s="3" t="s">
        <v>82</v>
      </c>
      <c r="T109" s="3" t="s">
        <v>82</v>
      </c>
      <c r="U109" s="62" t="s">
        <v>82</v>
      </c>
      <c r="V109" s="119" t="s">
        <v>302</v>
      </c>
    </row>
    <row r="110" spans="1:22" ht="120" x14ac:dyDescent="0.3">
      <c r="A110" s="77" t="s">
        <v>259</v>
      </c>
      <c r="B110" s="80" t="s">
        <v>780</v>
      </c>
      <c r="C110" s="55">
        <v>44578</v>
      </c>
      <c r="D110" s="55" t="s">
        <v>82</v>
      </c>
      <c r="E110" s="4" t="s">
        <v>279</v>
      </c>
      <c r="F110" s="22" t="s">
        <v>120</v>
      </c>
      <c r="G110" s="4" t="s">
        <v>303</v>
      </c>
      <c r="H110" s="36" t="s">
        <v>82</v>
      </c>
      <c r="I110" s="40" t="s">
        <v>80</v>
      </c>
      <c r="J110" s="3" t="s">
        <v>64</v>
      </c>
      <c r="K110" s="40" t="s">
        <v>93</v>
      </c>
      <c r="L110" s="3" t="s">
        <v>300</v>
      </c>
      <c r="M110" s="3" t="s">
        <v>304</v>
      </c>
      <c r="N110" s="3" t="s">
        <v>288</v>
      </c>
      <c r="O110" s="3" t="s">
        <v>60</v>
      </c>
      <c r="P110" s="116" t="s">
        <v>80</v>
      </c>
      <c r="Q110" s="116" t="s">
        <v>80</v>
      </c>
      <c r="R110" s="3" t="s">
        <v>82</v>
      </c>
      <c r="S110" s="4" t="s">
        <v>823</v>
      </c>
      <c r="T110" s="4" t="s">
        <v>824</v>
      </c>
      <c r="U110" s="80" t="s">
        <v>828</v>
      </c>
      <c r="V110" s="119" t="s">
        <v>305</v>
      </c>
    </row>
    <row r="111" spans="1:22" ht="36" x14ac:dyDescent="0.3">
      <c r="A111" s="77" t="s">
        <v>259</v>
      </c>
      <c r="B111" s="80" t="s">
        <v>780</v>
      </c>
      <c r="C111" s="55">
        <v>44396</v>
      </c>
      <c r="D111" s="55" t="s">
        <v>82</v>
      </c>
      <c r="E111" s="4" t="s">
        <v>279</v>
      </c>
      <c r="F111" s="22" t="s">
        <v>120</v>
      </c>
      <c r="G111" s="4" t="s">
        <v>306</v>
      </c>
      <c r="H111" s="36" t="s">
        <v>82</v>
      </c>
      <c r="I111" s="40" t="s">
        <v>80</v>
      </c>
      <c r="J111" s="3" t="s">
        <v>64</v>
      </c>
      <c r="K111" s="40" t="s">
        <v>93</v>
      </c>
      <c r="L111" s="3" t="s">
        <v>300</v>
      </c>
      <c r="M111" s="3" t="s">
        <v>307</v>
      </c>
      <c r="N111" s="4" t="s">
        <v>294</v>
      </c>
      <c r="O111" s="4" t="s">
        <v>68</v>
      </c>
      <c r="P111" s="116" t="s">
        <v>80</v>
      </c>
      <c r="Q111" s="116" t="s">
        <v>80</v>
      </c>
      <c r="R111" s="3" t="s">
        <v>82</v>
      </c>
      <c r="S111" s="3" t="s">
        <v>82</v>
      </c>
      <c r="T111" s="3" t="s">
        <v>82</v>
      </c>
      <c r="U111" s="62" t="s">
        <v>82</v>
      </c>
      <c r="V111" s="119" t="s">
        <v>308</v>
      </c>
    </row>
    <row r="112" spans="1:22" ht="36" x14ac:dyDescent="0.3">
      <c r="A112" s="77" t="s">
        <v>259</v>
      </c>
      <c r="B112" s="80" t="s">
        <v>780</v>
      </c>
      <c r="C112" s="55">
        <v>44396</v>
      </c>
      <c r="D112" s="55" t="s">
        <v>82</v>
      </c>
      <c r="E112" s="4" t="s">
        <v>279</v>
      </c>
      <c r="F112" s="22" t="s">
        <v>120</v>
      </c>
      <c r="G112" s="4" t="s">
        <v>309</v>
      </c>
      <c r="H112" s="36" t="s">
        <v>82</v>
      </c>
      <c r="I112" s="40" t="s">
        <v>80</v>
      </c>
      <c r="J112" s="3" t="s">
        <v>64</v>
      </c>
      <c r="K112" s="40" t="s">
        <v>93</v>
      </c>
      <c r="L112" s="3" t="s">
        <v>300</v>
      </c>
      <c r="M112" s="3" t="s">
        <v>310</v>
      </c>
      <c r="N112" s="4" t="s">
        <v>105</v>
      </c>
      <c r="O112" s="4" t="s">
        <v>70</v>
      </c>
      <c r="P112" s="116" t="s">
        <v>80</v>
      </c>
      <c r="Q112" s="116" t="s">
        <v>80</v>
      </c>
      <c r="R112" s="3" t="s">
        <v>82</v>
      </c>
      <c r="S112" s="3" t="s">
        <v>82</v>
      </c>
      <c r="T112" s="3" t="s">
        <v>82</v>
      </c>
      <c r="U112" s="62" t="s">
        <v>82</v>
      </c>
      <c r="V112" s="119" t="s">
        <v>311</v>
      </c>
    </row>
    <row r="113" spans="1:22" ht="24" x14ac:dyDescent="0.3">
      <c r="A113" s="77" t="s">
        <v>259</v>
      </c>
      <c r="B113" s="80" t="s">
        <v>780</v>
      </c>
      <c r="C113" s="55">
        <v>44396</v>
      </c>
      <c r="D113" s="55" t="s">
        <v>82</v>
      </c>
      <c r="E113" s="4" t="s">
        <v>243</v>
      </c>
      <c r="F113" s="22" t="s">
        <v>120</v>
      </c>
      <c r="G113" s="4" t="s">
        <v>221</v>
      </c>
      <c r="H113" s="36" t="s">
        <v>82</v>
      </c>
      <c r="I113" s="40" t="s">
        <v>80</v>
      </c>
      <c r="J113" s="3" t="s">
        <v>64</v>
      </c>
      <c r="K113" s="40" t="s">
        <v>93</v>
      </c>
      <c r="L113" s="3" t="s">
        <v>244</v>
      </c>
      <c r="M113" s="3" t="s">
        <v>222</v>
      </c>
      <c r="N113" s="62" t="s">
        <v>223</v>
      </c>
      <c r="O113" s="62" t="s">
        <v>60</v>
      </c>
      <c r="P113" s="116" t="s">
        <v>80</v>
      </c>
      <c r="Q113" s="116" t="s">
        <v>80</v>
      </c>
      <c r="R113" s="3" t="s">
        <v>82</v>
      </c>
      <c r="S113" s="3" t="s">
        <v>82</v>
      </c>
      <c r="T113" s="3" t="s">
        <v>82</v>
      </c>
      <c r="U113" s="62" t="s">
        <v>82</v>
      </c>
      <c r="V113" s="119" t="s">
        <v>312</v>
      </c>
    </row>
    <row r="114" spans="1:22" ht="96" x14ac:dyDescent="0.3">
      <c r="A114" s="77" t="s">
        <v>259</v>
      </c>
      <c r="B114" s="80" t="s">
        <v>780</v>
      </c>
      <c r="C114" s="55">
        <v>44396</v>
      </c>
      <c r="D114" s="55" t="s">
        <v>82</v>
      </c>
      <c r="E114" s="4" t="s">
        <v>119</v>
      </c>
      <c r="F114" s="22" t="s">
        <v>120</v>
      </c>
      <c r="G114" s="4" t="s">
        <v>313</v>
      </c>
      <c r="H114" s="36" t="s">
        <v>82</v>
      </c>
      <c r="I114" s="40" t="s">
        <v>80</v>
      </c>
      <c r="J114" s="3" t="s">
        <v>64</v>
      </c>
      <c r="K114" s="40" t="s">
        <v>93</v>
      </c>
      <c r="L114" s="3" t="s">
        <v>314</v>
      </c>
      <c r="M114" s="3" t="s">
        <v>138</v>
      </c>
      <c r="N114" s="3" t="s">
        <v>139</v>
      </c>
      <c r="O114" s="3" t="s">
        <v>69</v>
      </c>
      <c r="P114" s="116" t="s">
        <v>80</v>
      </c>
      <c r="Q114" s="116" t="s">
        <v>80</v>
      </c>
      <c r="R114" s="3" t="s">
        <v>82</v>
      </c>
      <c r="S114" s="3" t="s">
        <v>82</v>
      </c>
      <c r="T114" s="3" t="s">
        <v>82</v>
      </c>
      <c r="U114" s="62" t="s">
        <v>82</v>
      </c>
      <c r="V114" s="119" t="s">
        <v>315</v>
      </c>
    </row>
    <row r="115" spans="1:22" ht="48" x14ac:dyDescent="0.3">
      <c r="A115" s="77" t="s">
        <v>259</v>
      </c>
      <c r="B115" s="80" t="s">
        <v>780</v>
      </c>
      <c r="C115" s="55">
        <v>44396</v>
      </c>
      <c r="D115" s="55" t="s">
        <v>82</v>
      </c>
      <c r="E115" s="4" t="s">
        <v>119</v>
      </c>
      <c r="F115" s="22" t="s">
        <v>120</v>
      </c>
      <c r="G115" s="4" t="s">
        <v>316</v>
      </c>
      <c r="H115" s="36" t="s">
        <v>82</v>
      </c>
      <c r="I115" s="40" t="s">
        <v>80</v>
      </c>
      <c r="J115" s="3" t="s">
        <v>64</v>
      </c>
      <c r="K115" s="40" t="s">
        <v>93</v>
      </c>
      <c r="L115" s="3" t="s">
        <v>314</v>
      </c>
      <c r="M115" s="3" t="s">
        <v>317</v>
      </c>
      <c r="N115" s="3" t="s">
        <v>288</v>
      </c>
      <c r="O115" s="3" t="s">
        <v>60</v>
      </c>
      <c r="P115" s="116" t="s">
        <v>80</v>
      </c>
      <c r="Q115" s="116" t="s">
        <v>80</v>
      </c>
      <c r="R115" s="3" t="s">
        <v>82</v>
      </c>
      <c r="S115" s="3" t="s">
        <v>82</v>
      </c>
      <c r="T115" s="3" t="s">
        <v>82</v>
      </c>
      <c r="U115" s="62" t="s">
        <v>82</v>
      </c>
      <c r="V115" s="119" t="s">
        <v>318</v>
      </c>
    </row>
    <row r="116" spans="1:22" ht="48" x14ac:dyDescent="0.3">
      <c r="A116" s="77" t="s">
        <v>259</v>
      </c>
      <c r="B116" s="80" t="s">
        <v>780</v>
      </c>
      <c r="C116" s="55">
        <v>44396</v>
      </c>
      <c r="D116" s="55" t="s">
        <v>82</v>
      </c>
      <c r="E116" s="4" t="s">
        <v>119</v>
      </c>
      <c r="F116" s="22" t="s">
        <v>120</v>
      </c>
      <c r="G116" s="4" t="s">
        <v>319</v>
      </c>
      <c r="H116" s="36" t="s">
        <v>82</v>
      </c>
      <c r="I116" s="40" t="s">
        <v>80</v>
      </c>
      <c r="J116" s="3" t="s">
        <v>64</v>
      </c>
      <c r="K116" s="40" t="s">
        <v>93</v>
      </c>
      <c r="L116" s="3" t="s">
        <v>314</v>
      </c>
      <c r="M116" s="3" t="s">
        <v>320</v>
      </c>
      <c r="N116" s="3" t="s">
        <v>223</v>
      </c>
      <c r="O116" s="3" t="s">
        <v>60</v>
      </c>
      <c r="P116" s="116" t="s">
        <v>80</v>
      </c>
      <c r="Q116" s="116" t="s">
        <v>80</v>
      </c>
      <c r="R116" s="3" t="s">
        <v>82</v>
      </c>
      <c r="S116" s="3" t="s">
        <v>82</v>
      </c>
      <c r="T116" s="3" t="s">
        <v>82</v>
      </c>
      <c r="U116" s="62" t="s">
        <v>82</v>
      </c>
      <c r="V116" s="119" t="s">
        <v>321</v>
      </c>
    </row>
    <row r="117" spans="1:22" ht="36" x14ac:dyDescent="0.3">
      <c r="A117" s="162" t="s">
        <v>259</v>
      </c>
      <c r="B117" s="80" t="s">
        <v>780</v>
      </c>
      <c r="C117" s="55">
        <v>44396</v>
      </c>
      <c r="D117" s="55" t="s">
        <v>82</v>
      </c>
      <c r="E117" s="4" t="s">
        <v>322</v>
      </c>
      <c r="F117" s="22" t="s">
        <v>120</v>
      </c>
      <c r="G117" s="4" t="s">
        <v>323</v>
      </c>
      <c r="H117" s="36" t="s">
        <v>82</v>
      </c>
      <c r="I117" s="40" t="s">
        <v>80</v>
      </c>
      <c r="J117" s="3" t="s">
        <v>64</v>
      </c>
      <c r="K117" s="40" t="s">
        <v>93</v>
      </c>
      <c r="L117" s="3" t="s">
        <v>324</v>
      </c>
      <c r="M117" s="3" t="s">
        <v>287</v>
      </c>
      <c r="N117" s="4" t="s">
        <v>288</v>
      </c>
      <c r="O117" s="4" t="s">
        <v>60</v>
      </c>
      <c r="P117" s="116" t="s">
        <v>80</v>
      </c>
      <c r="Q117" s="116" t="s">
        <v>80</v>
      </c>
      <c r="R117" s="3" t="s">
        <v>82</v>
      </c>
      <c r="S117" s="3" t="s">
        <v>82</v>
      </c>
      <c r="T117" s="3" t="s">
        <v>82</v>
      </c>
      <c r="U117" s="62" t="s">
        <v>82</v>
      </c>
      <c r="V117" s="119" t="s">
        <v>325</v>
      </c>
    </row>
    <row r="118" spans="1:22" ht="36" x14ac:dyDescent="0.3">
      <c r="A118" s="162" t="s">
        <v>259</v>
      </c>
      <c r="B118" s="80" t="s">
        <v>780</v>
      </c>
      <c r="C118" s="55">
        <v>44396</v>
      </c>
      <c r="D118" s="55" t="s">
        <v>82</v>
      </c>
      <c r="E118" s="4" t="s">
        <v>326</v>
      </c>
      <c r="F118" s="22" t="s">
        <v>120</v>
      </c>
      <c r="G118" s="4" t="s">
        <v>327</v>
      </c>
      <c r="H118" s="36" t="s">
        <v>82</v>
      </c>
      <c r="I118" s="40" t="s">
        <v>80</v>
      </c>
      <c r="J118" s="3" t="s">
        <v>64</v>
      </c>
      <c r="K118" s="40" t="s">
        <v>93</v>
      </c>
      <c r="L118" s="3" t="s">
        <v>328</v>
      </c>
      <c r="M118" s="3" t="s">
        <v>287</v>
      </c>
      <c r="N118" s="4" t="s">
        <v>288</v>
      </c>
      <c r="O118" s="4" t="s">
        <v>60</v>
      </c>
      <c r="P118" s="116" t="s">
        <v>80</v>
      </c>
      <c r="Q118" s="116" t="s">
        <v>80</v>
      </c>
      <c r="R118" s="3" t="s">
        <v>82</v>
      </c>
      <c r="S118" s="3" t="s">
        <v>82</v>
      </c>
      <c r="T118" s="3" t="s">
        <v>82</v>
      </c>
      <c r="U118" s="62" t="s">
        <v>82</v>
      </c>
      <c r="V118" s="119" t="s">
        <v>329</v>
      </c>
    </row>
    <row r="119" spans="1:22" ht="24" x14ac:dyDescent="0.3">
      <c r="A119" s="162" t="s">
        <v>259</v>
      </c>
      <c r="B119" s="80" t="s">
        <v>780</v>
      </c>
      <c r="C119" s="55">
        <v>44396</v>
      </c>
      <c r="D119" s="55" t="s">
        <v>82</v>
      </c>
      <c r="E119" s="4" t="s">
        <v>326</v>
      </c>
      <c r="F119" s="22" t="s">
        <v>120</v>
      </c>
      <c r="G119" s="4" t="s">
        <v>330</v>
      </c>
      <c r="H119" s="36" t="s">
        <v>82</v>
      </c>
      <c r="I119" s="40" t="s">
        <v>80</v>
      </c>
      <c r="J119" s="3" t="s">
        <v>64</v>
      </c>
      <c r="K119" s="40" t="s">
        <v>93</v>
      </c>
      <c r="L119" s="3" t="s">
        <v>328</v>
      </c>
      <c r="M119" s="3" t="s">
        <v>287</v>
      </c>
      <c r="N119" s="4" t="s">
        <v>288</v>
      </c>
      <c r="O119" s="4" t="s">
        <v>60</v>
      </c>
      <c r="P119" s="116" t="s">
        <v>80</v>
      </c>
      <c r="Q119" s="116" t="s">
        <v>80</v>
      </c>
      <c r="R119" s="3" t="s">
        <v>82</v>
      </c>
      <c r="S119" s="3" t="s">
        <v>82</v>
      </c>
      <c r="T119" s="3" t="s">
        <v>82</v>
      </c>
      <c r="U119" s="62" t="s">
        <v>82</v>
      </c>
      <c r="V119" s="119" t="s">
        <v>329</v>
      </c>
    </row>
    <row r="120" spans="1:22" ht="24" x14ac:dyDescent="0.3">
      <c r="A120" s="162" t="s">
        <v>259</v>
      </c>
      <c r="B120" s="80" t="s">
        <v>780</v>
      </c>
      <c r="C120" s="55">
        <v>44396</v>
      </c>
      <c r="D120" s="55" t="s">
        <v>82</v>
      </c>
      <c r="E120" s="4" t="s">
        <v>326</v>
      </c>
      <c r="F120" s="22" t="s">
        <v>120</v>
      </c>
      <c r="G120" s="4" t="s">
        <v>331</v>
      </c>
      <c r="H120" s="36" t="s">
        <v>82</v>
      </c>
      <c r="I120" s="40" t="s">
        <v>80</v>
      </c>
      <c r="J120" s="3" t="s">
        <v>64</v>
      </c>
      <c r="K120" s="40" t="s">
        <v>93</v>
      </c>
      <c r="L120" s="3" t="s">
        <v>328</v>
      </c>
      <c r="M120" s="3" t="s">
        <v>287</v>
      </c>
      <c r="N120" s="4" t="s">
        <v>288</v>
      </c>
      <c r="O120" s="4" t="s">
        <v>60</v>
      </c>
      <c r="P120" s="116" t="s">
        <v>80</v>
      </c>
      <c r="Q120" s="116" t="s">
        <v>80</v>
      </c>
      <c r="R120" s="3" t="s">
        <v>82</v>
      </c>
      <c r="S120" s="3" t="s">
        <v>82</v>
      </c>
      <c r="T120" s="3" t="s">
        <v>82</v>
      </c>
      <c r="U120" s="62" t="s">
        <v>82</v>
      </c>
      <c r="V120" s="119" t="s">
        <v>329</v>
      </c>
    </row>
    <row r="121" spans="1:22" ht="72" x14ac:dyDescent="0.3">
      <c r="A121" s="162" t="s">
        <v>259</v>
      </c>
      <c r="B121" s="80" t="s">
        <v>780</v>
      </c>
      <c r="C121" s="55">
        <v>44396</v>
      </c>
      <c r="D121" s="55" t="s">
        <v>82</v>
      </c>
      <c r="E121" s="4" t="s">
        <v>326</v>
      </c>
      <c r="F121" s="22" t="s">
        <v>120</v>
      </c>
      <c r="G121" s="4" t="s">
        <v>332</v>
      </c>
      <c r="H121" s="36" t="s">
        <v>82</v>
      </c>
      <c r="I121" s="40" t="s">
        <v>80</v>
      </c>
      <c r="J121" s="3" t="s">
        <v>64</v>
      </c>
      <c r="K121" s="40" t="s">
        <v>93</v>
      </c>
      <c r="L121" s="3" t="s">
        <v>328</v>
      </c>
      <c r="M121" s="3" t="s">
        <v>333</v>
      </c>
      <c r="N121" s="4" t="s">
        <v>139</v>
      </c>
      <c r="O121" s="4" t="s">
        <v>71</v>
      </c>
      <c r="P121" s="116" t="s">
        <v>80</v>
      </c>
      <c r="Q121" s="116" t="s">
        <v>80</v>
      </c>
      <c r="R121" s="3" t="s">
        <v>82</v>
      </c>
      <c r="S121" s="3" t="s">
        <v>82</v>
      </c>
      <c r="T121" s="3" t="s">
        <v>82</v>
      </c>
      <c r="U121" s="62" t="s">
        <v>82</v>
      </c>
      <c r="V121" s="119" t="s">
        <v>334</v>
      </c>
    </row>
    <row r="122" spans="1:22" x14ac:dyDescent="0.3">
      <c r="A122" s="162" t="s">
        <v>259</v>
      </c>
      <c r="B122" s="80" t="s">
        <v>780</v>
      </c>
      <c r="C122" s="55">
        <v>44396</v>
      </c>
      <c r="D122" s="55" t="s">
        <v>82</v>
      </c>
      <c r="E122" s="4" t="s">
        <v>335</v>
      </c>
      <c r="F122" s="22" t="s">
        <v>120</v>
      </c>
      <c r="G122" s="4" t="s">
        <v>336</v>
      </c>
      <c r="H122" s="36" t="s">
        <v>82</v>
      </c>
      <c r="I122" s="40" t="s">
        <v>80</v>
      </c>
      <c r="J122" s="3" t="s">
        <v>64</v>
      </c>
      <c r="K122" s="40" t="s">
        <v>93</v>
      </c>
      <c r="L122" s="3" t="s">
        <v>337</v>
      </c>
      <c r="M122" s="3" t="s">
        <v>338</v>
      </c>
      <c r="N122" s="4" t="s">
        <v>223</v>
      </c>
      <c r="O122" s="4" t="s">
        <v>60</v>
      </c>
      <c r="P122" s="116" t="s">
        <v>80</v>
      </c>
      <c r="Q122" s="116" t="s">
        <v>80</v>
      </c>
      <c r="R122" s="3" t="s">
        <v>82</v>
      </c>
      <c r="S122" s="3" t="s">
        <v>82</v>
      </c>
      <c r="T122" s="3" t="s">
        <v>82</v>
      </c>
      <c r="U122" s="62" t="s">
        <v>82</v>
      </c>
      <c r="V122" s="119" t="s">
        <v>339</v>
      </c>
    </row>
    <row r="123" spans="1:22" ht="72" x14ac:dyDescent="0.3">
      <c r="A123" s="162" t="s">
        <v>259</v>
      </c>
      <c r="B123" s="80" t="s">
        <v>780</v>
      </c>
      <c r="C123" s="55">
        <v>44396</v>
      </c>
      <c r="D123" s="55" t="s">
        <v>82</v>
      </c>
      <c r="E123" s="4" t="s">
        <v>340</v>
      </c>
      <c r="F123" s="22" t="s">
        <v>120</v>
      </c>
      <c r="G123" s="4" t="s">
        <v>341</v>
      </c>
      <c r="H123" s="36" t="s">
        <v>82</v>
      </c>
      <c r="I123" s="40" t="s">
        <v>80</v>
      </c>
      <c r="J123" s="3" t="s">
        <v>64</v>
      </c>
      <c r="K123" s="40" t="s">
        <v>93</v>
      </c>
      <c r="L123" s="3" t="s">
        <v>342</v>
      </c>
      <c r="M123" s="3" t="s">
        <v>222</v>
      </c>
      <c r="N123" s="62" t="s">
        <v>223</v>
      </c>
      <c r="O123" s="62" t="s">
        <v>60</v>
      </c>
      <c r="P123" s="116" t="s">
        <v>80</v>
      </c>
      <c r="Q123" s="116" t="s">
        <v>80</v>
      </c>
      <c r="R123" s="3" t="s">
        <v>82</v>
      </c>
      <c r="S123" s="3" t="s">
        <v>82</v>
      </c>
      <c r="T123" s="3" t="s">
        <v>82</v>
      </c>
      <c r="U123" s="62" t="s">
        <v>82</v>
      </c>
      <c r="V123" s="119" t="s">
        <v>343</v>
      </c>
    </row>
    <row r="124" spans="1:22" ht="48" x14ac:dyDescent="0.3">
      <c r="A124" s="162" t="s">
        <v>259</v>
      </c>
      <c r="B124" s="80" t="s">
        <v>780</v>
      </c>
      <c r="C124" s="55">
        <v>44396</v>
      </c>
      <c r="D124" s="55" t="s">
        <v>82</v>
      </c>
      <c r="E124" s="4" t="s">
        <v>322</v>
      </c>
      <c r="F124" s="22" t="s">
        <v>120</v>
      </c>
      <c r="G124" s="4" t="s">
        <v>344</v>
      </c>
      <c r="H124" s="36" t="s">
        <v>82</v>
      </c>
      <c r="I124" s="40" t="s">
        <v>80</v>
      </c>
      <c r="J124" s="3" t="s">
        <v>64</v>
      </c>
      <c r="K124" s="40" t="s">
        <v>93</v>
      </c>
      <c r="L124" s="3" t="s">
        <v>345</v>
      </c>
      <c r="M124" s="3" t="s">
        <v>346</v>
      </c>
      <c r="N124" s="4" t="s">
        <v>294</v>
      </c>
      <c r="O124" s="4" t="s">
        <v>68</v>
      </c>
      <c r="P124" s="116" t="s">
        <v>80</v>
      </c>
      <c r="Q124" s="116" t="s">
        <v>80</v>
      </c>
      <c r="R124" s="3" t="s">
        <v>82</v>
      </c>
      <c r="S124" s="3" t="s">
        <v>82</v>
      </c>
      <c r="T124" s="3" t="s">
        <v>82</v>
      </c>
      <c r="U124" s="62" t="s">
        <v>82</v>
      </c>
      <c r="V124" s="119" t="s">
        <v>347</v>
      </c>
    </row>
    <row r="125" spans="1:22" ht="48" x14ac:dyDescent="0.3">
      <c r="A125" s="162" t="s">
        <v>259</v>
      </c>
      <c r="B125" s="80" t="s">
        <v>780</v>
      </c>
      <c r="C125" s="55">
        <v>44396</v>
      </c>
      <c r="D125" s="55" t="s">
        <v>82</v>
      </c>
      <c r="E125" s="4" t="s">
        <v>322</v>
      </c>
      <c r="F125" s="22" t="s">
        <v>120</v>
      </c>
      <c r="G125" s="4" t="s">
        <v>348</v>
      </c>
      <c r="H125" s="36" t="s">
        <v>82</v>
      </c>
      <c r="I125" s="40" t="s">
        <v>80</v>
      </c>
      <c r="J125" s="3" t="s">
        <v>64</v>
      </c>
      <c r="K125" s="40" t="s">
        <v>93</v>
      </c>
      <c r="L125" s="3" t="s">
        <v>345</v>
      </c>
      <c r="M125" s="3" t="s">
        <v>349</v>
      </c>
      <c r="N125" s="4" t="s">
        <v>139</v>
      </c>
      <c r="O125" s="4" t="s">
        <v>71</v>
      </c>
      <c r="P125" s="116" t="s">
        <v>80</v>
      </c>
      <c r="Q125" s="116" t="s">
        <v>80</v>
      </c>
      <c r="R125" s="3" t="s">
        <v>82</v>
      </c>
      <c r="S125" s="3" t="s">
        <v>82</v>
      </c>
      <c r="T125" s="3" t="s">
        <v>82</v>
      </c>
      <c r="U125" s="62" t="s">
        <v>82</v>
      </c>
      <c r="V125" s="119" t="s">
        <v>350</v>
      </c>
    </row>
    <row r="126" spans="1:22" ht="36" x14ac:dyDescent="0.3">
      <c r="A126" s="162" t="s">
        <v>259</v>
      </c>
      <c r="B126" s="80" t="s">
        <v>780</v>
      </c>
      <c r="C126" s="55">
        <v>44396</v>
      </c>
      <c r="D126" s="55" t="s">
        <v>82</v>
      </c>
      <c r="E126" s="4" t="s">
        <v>322</v>
      </c>
      <c r="F126" s="22" t="s">
        <v>120</v>
      </c>
      <c r="G126" s="4" t="s">
        <v>351</v>
      </c>
      <c r="H126" s="36" t="s">
        <v>82</v>
      </c>
      <c r="I126" s="40" t="s">
        <v>80</v>
      </c>
      <c r="J126" s="3" t="s">
        <v>64</v>
      </c>
      <c r="K126" s="40" t="s">
        <v>93</v>
      </c>
      <c r="L126" s="3" t="s">
        <v>345</v>
      </c>
      <c r="M126" s="3" t="s">
        <v>352</v>
      </c>
      <c r="N126" s="4" t="s">
        <v>223</v>
      </c>
      <c r="O126" s="4" t="s">
        <v>60</v>
      </c>
      <c r="P126" s="116" t="s">
        <v>80</v>
      </c>
      <c r="Q126" s="116" t="s">
        <v>80</v>
      </c>
      <c r="R126" s="3" t="s">
        <v>82</v>
      </c>
      <c r="S126" s="3" t="s">
        <v>82</v>
      </c>
      <c r="T126" s="3" t="s">
        <v>82</v>
      </c>
      <c r="U126" s="62" t="s">
        <v>82</v>
      </c>
      <c r="V126" s="119" t="s">
        <v>325</v>
      </c>
    </row>
    <row r="127" spans="1:22" x14ac:dyDescent="0.3">
      <c r="A127" s="162" t="s">
        <v>259</v>
      </c>
      <c r="B127" s="80" t="s">
        <v>780</v>
      </c>
      <c r="C127" s="55">
        <v>44396</v>
      </c>
      <c r="D127" s="55" t="s">
        <v>82</v>
      </c>
      <c r="E127" s="4" t="s">
        <v>353</v>
      </c>
      <c r="F127" s="22" t="s">
        <v>120</v>
      </c>
      <c r="G127" s="4" t="s">
        <v>286</v>
      </c>
      <c r="H127" s="36" t="s">
        <v>82</v>
      </c>
      <c r="I127" s="40" t="s">
        <v>80</v>
      </c>
      <c r="J127" s="3" t="s">
        <v>64</v>
      </c>
      <c r="K127" s="40" t="s">
        <v>93</v>
      </c>
      <c r="L127" s="3" t="s">
        <v>354</v>
      </c>
      <c r="M127" s="3" t="s">
        <v>287</v>
      </c>
      <c r="N127" s="4" t="s">
        <v>288</v>
      </c>
      <c r="O127" s="4" t="s">
        <v>60</v>
      </c>
      <c r="P127" s="116" t="s">
        <v>80</v>
      </c>
      <c r="Q127" s="116" t="s">
        <v>80</v>
      </c>
      <c r="R127" s="3" t="s">
        <v>82</v>
      </c>
      <c r="S127" s="3" t="s">
        <v>82</v>
      </c>
      <c r="T127" s="3" t="s">
        <v>82</v>
      </c>
      <c r="U127" s="62" t="s">
        <v>82</v>
      </c>
      <c r="V127" s="119" t="s">
        <v>289</v>
      </c>
    </row>
    <row r="128" spans="1:22" ht="36" x14ac:dyDescent="0.3">
      <c r="A128" s="162" t="s">
        <v>259</v>
      </c>
      <c r="B128" s="80" t="s">
        <v>780</v>
      </c>
      <c r="C128" s="55">
        <v>44396</v>
      </c>
      <c r="D128" s="55" t="s">
        <v>82</v>
      </c>
      <c r="E128" s="4" t="s">
        <v>128</v>
      </c>
      <c r="F128" s="22" t="s">
        <v>120</v>
      </c>
      <c r="G128" s="4" t="s">
        <v>355</v>
      </c>
      <c r="H128" s="36" t="s">
        <v>82</v>
      </c>
      <c r="I128" s="40" t="s">
        <v>80</v>
      </c>
      <c r="J128" s="3" t="s">
        <v>64</v>
      </c>
      <c r="K128" s="40" t="s">
        <v>93</v>
      </c>
      <c r="L128" s="3" t="s">
        <v>131</v>
      </c>
      <c r="M128" s="3" t="s">
        <v>356</v>
      </c>
      <c r="N128" s="4" t="s">
        <v>139</v>
      </c>
      <c r="O128" s="4" t="s">
        <v>69</v>
      </c>
      <c r="P128" s="116" t="s">
        <v>80</v>
      </c>
      <c r="Q128" s="116" t="s">
        <v>80</v>
      </c>
      <c r="R128" s="3" t="s">
        <v>82</v>
      </c>
      <c r="S128" s="3" t="s">
        <v>82</v>
      </c>
      <c r="T128" s="3" t="s">
        <v>82</v>
      </c>
      <c r="U128" s="62" t="s">
        <v>82</v>
      </c>
      <c r="V128" s="119" t="s">
        <v>357</v>
      </c>
    </row>
    <row r="129" spans="1:22" ht="48" x14ac:dyDescent="0.3">
      <c r="A129" s="162" t="s">
        <v>259</v>
      </c>
      <c r="B129" s="80" t="s">
        <v>780</v>
      </c>
      <c r="C129" s="55">
        <v>44396</v>
      </c>
      <c r="D129" s="55" t="s">
        <v>82</v>
      </c>
      <c r="E129" s="4" t="s">
        <v>128</v>
      </c>
      <c r="F129" s="22" t="s">
        <v>120</v>
      </c>
      <c r="G129" s="4" t="s">
        <v>358</v>
      </c>
      <c r="H129" s="36" t="s">
        <v>82</v>
      </c>
      <c r="I129" s="40" t="s">
        <v>80</v>
      </c>
      <c r="J129" s="3" t="s">
        <v>64</v>
      </c>
      <c r="K129" s="40" t="s">
        <v>93</v>
      </c>
      <c r="L129" s="3" t="s">
        <v>131</v>
      </c>
      <c r="M129" s="3" t="s">
        <v>301</v>
      </c>
      <c r="N129" s="4" t="s">
        <v>139</v>
      </c>
      <c r="O129" s="3" t="s">
        <v>69</v>
      </c>
      <c r="P129" s="116" t="s">
        <v>80</v>
      </c>
      <c r="Q129" s="116" t="s">
        <v>80</v>
      </c>
      <c r="R129" s="3" t="s">
        <v>82</v>
      </c>
      <c r="S129" s="3" t="s">
        <v>82</v>
      </c>
      <c r="T129" s="3" t="s">
        <v>82</v>
      </c>
      <c r="U129" s="62" t="s">
        <v>82</v>
      </c>
      <c r="V129" s="119" t="s">
        <v>359</v>
      </c>
    </row>
    <row r="130" spans="1:22" ht="24" x14ac:dyDescent="0.3">
      <c r="A130" s="162" t="s">
        <v>259</v>
      </c>
      <c r="B130" s="80" t="s">
        <v>780</v>
      </c>
      <c r="C130" s="55">
        <v>44396</v>
      </c>
      <c r="D130" s="55" t="s">
        <v>82</v>
      </c>
      <c r="E130" s="4" t="s">
        <v>128</v>
      </c>
      <c r="F130" s="22" t="s">
        <v>120</v>
      </c>
      <c r="G130" s="4" t="s">
        <v>360</v>
      </c>
      <c r="H130" s="36" t="s">
        <v>82</v>
      </c>
      <c r="I130" s="40" t="s">
        <v>80</v>
      </c>
      <c r="J130" s="3" t="s">
        <v>64</v>
      </c>
      <c r="K130" s="40" t="s">
        <v>93</v>
      </c>
      <c r="L130" s="3" t="s">
        <v>131</v>
      </c>
      <c r="M130" s="3" t="s">
        <v>138</v>
      </c>
      <c r="N130" s="4" t="s">
        <v>139</v>
      </c>
      <c r="O130" s="3" t="s">
        <v>69</v>
      </c>
      <c r="P130" s="116" t="s">
        <v>80</v>
      </c>
      <c r="Q130" s="116" t="s">
        <v>80</v>
      </c>
      <c r="R130" s="3" t="s">
        <v>82</v>
      </c>
      <c r="S130" s="3" t="s">
        <v>82</v>
      </c>
      <c r="T130" s="3" t="s">
        <v>82</v>
      </c>
      <c r="U130" s="62" t="s">
        <v>82</v>
      </c>
      <c r="V130" s="119" t="s">
        <v>361</v>
      </c>
    </row>
    <row r="131" spans="1:22" ht="36" x14ac:dyDescent="0.3">
      <c r="A131" s="162" t="s">
        <v>259</v>
      </c>
      <c r="B131" s="80" t="s">
        <v>780</v>
      </c>
      <c r="C131" s="55">
        <v>44396</v>
      </c>
      <c r="D131" s="55" t="s">
        <v>82</v>
      </c>
      <c r="E131" s="4" t="s">
        <v>128</v>
      </c>
      <c r="F131" s="22" t="s">
        <v>120</v>
      </c>
      <c r="G131" s="4" t="s">
        <v>362</v>
      </c>
      <c r="H131" s="36" t="s">
        <v>82</v>
      </c>
      <c r="I131" s="40" t="s">
        <v>80</v>
      </c>
      <c r="J131" s="3" t="s">
        <v>64</v>
      </c>
      <c r="K131" s="40" t="s">
        <v>93</v>
      </c>
      <c r="L131" s="3" t="s">
        <v>131</v>
      </c>
      <c r="M131" s="3" t="s">
        <v>363</v>
      </c>
      <c r="N131" s="4" t="s">
        <v>294</v>
      </c>
      <c r="O131" s="4" t="s">
        <v>68</v>
      </c>
      <c r="P131" s="116" t="s">
        <v>80</v>
      </c>
      <c r="Q131" s="116" t="s">
        <v>80</v>
      </c>
      <c r="R131" s="3" t="s">
        <v>82</v>
      </c>
      <c r="S131" s="3" t="s">
        <v>82</v>
      </c>
      <c r="T131" s="3" t="s">
        <v>82</v>
      </c>
      <c r="U131" s="62" t="s">
        <v>82</v>
      </c>
      <c r="V131" s="119" t="s">
        <v>364</v>
      </c>
    </row>
    <row r="132" spans="1:22" ht="72" x14ac:dyDescent="0.3">
      <c r="A132" s="162" t="s">
        <v>259</v>
      </c>
      <c r="B132" s="80" t="s">
        <v>780</v>
      </c>
      <c r="C132" s="55">
        <v>44396</v>
      </c>
      <c r="D132" s="55" t="s">
        <v>82</v>
      </c>
      <c r="E132" s="4" t="s">
        <v>128</v>
      </c>
      <c r="F132" s="22" t="s">
        <v>120</v>
      </c>
      <c r="G132" s="4" t="s">
        <v>365</v>
      </c>
      <c r="H132" s="36" t="s">
        <v>82</v>
      </c>
      <c r="I132" s="40" t="s">
        <v>80</v>
      </c>
      <c r="J132" s="3" t="s">
        <v>64</v>
      </c>
      <c r="K132" s="40" t="s">
        <v>93</v>
      </c>
      <c r="L132" s="3" t="s">
        <v>131</v>
      </c>
      <c r="M132" s="3" t="s">
        <v>363</v>
      </c>
      <c r="N132" s="4" t="s">
        <v>294</v>
      </c>
      <c r="O132" s="4" t="s">
        <v>68</v>
      </c>
      <c r="P132" s="116" t="s">
        <v>80</v>
      </c>
      <c r="Q132" s="116" t="s">
        <v>80</v>
      </c>
      <c r="R132" s="3" t="s">
        <v>82</v>
      </c>
      <c r="S132" s="3" t="s">
        <v>82</v>
      </c>
      <c r="T132" s="3" t="s">
        <v>82</v>
      </c>
      <c r="U132" s="62" t="s">
        <v>82</v>
      </c>
      <c r="V132" s="119" t="s">
        <v>366</v>
      </c>
    </row>
    <row r="133" spans="1:22" x14ac:dyDescent="0.3">
      <c r="A133" s="162" t="s">
        <v>259</v>
      </c>
      <c r="B133" s="80" t="s">
        <v>780</v>
      </c>
      <c r="C133" s="55">
        <v>44396</v>
      </c>
      <c r="D133" s="55" t="s">
        <v>82</v>
      </c>
      <c r="E133" s="4" t="s">
        <v>128</v>
      </c>
      <c r="F133" s="22" t="s">
        <v>120</v>
      </c>
      <c r="G133" s="4" t="s">
        <v>367</v>
      </c>
      <c r="H133" s="36" t="s">
        <v>82</v>
      </c>
      <c r="I133" s="40" t="s">
        <v>80</v>
      </c>
      <c r="J133" s="3" t="s">
        <v>64</v>
      </c>
      <c r="K133" s="40" t="s">
        <v>93</v>
      </c>
      <c r="L133" s="3" t="s">
        <v>131</v>
      </c>
      <c r="M133" s="3" t="s">
        <v>368</v>
      </c>
      <c r="N133" s="4" t="s">
        <v>294</v>
      </c>
      <c r="O133" s="4" t="s">
        <v>68</v>
      </c>
      <c r="P133" s="116" t="s">
        <v>80</v>
      </c>
      <c r="Q133" s="116" t="s">
        <v>80</v>
      </c>
      <c r="R133" s="3" t="s">
        <v>82</v>
      </c>
      <c r="S133" s="3" t="s">
        <v>82</v>
      </c>
      <c r="T133" s="3" t="s">
        <v>82</v>
      </c>
      <c r="U133" s="62" t="s">
        <v>82</v>
      </c>
      <c r="V133" s="119" t="s">
        <v>369</v>
      </c>
    </row>
    <row r="134" spans="1:22" ht="72" x14ac:dyDescent="0.3">
      <c r="A134" s="162" t="s">
        <v>259</v>
      </c>
      <c r="B134" s="80" t="s">
        <v>780</v>
      </c>
      <c r="C134" s="55">
        <v>44396</v>
      </c>
      <c r="D134" s="55" t="s">
        <v>82</v>
      </c>
      <c r="E134" s="4" t="s">
        <v>128</v>
      </c>
      <c r="F134" s="22" t="s">
        <v>120</v>
      </c>
      <c r="G134" s="4" t="s">
        <v>154</v>
      </c>
      <c r="H134" s="36" t="s">
        <v>82</v>
      </c>
      <c r="I134" s="40" t="s">
        <v>80</v>
      </c>
      <c r="J134" s="3" t="s">
        <v>64</v>
      </c>
      <c r="K134" s="40" t="s">
        <v>93</v>
      </c>
      <c r="L134" s="3" t="s">
        <v>131</v>
      </c>
      <c r="M134" s="3" t="s">
        <v>370</v>
      </c>
      <c r="N134" s="4" t="s">
        <v>294</v>
      </c>
      <c r="O134" s="4" t="s">
        <v>68</v>
      </c>
      <c r="P134" s="116" t="s">
        <v>80</v>
      </c>
      <c r="Q134" s="116" t="s">
        <v>80</v>
      </c>
      <c r="R134" s="3" t="s">
        <v>82</v>
      </c>
      <c r="S134" s="3" t="s">
        <v>82</v>
      </c>
      <c r="T134" s="3" t="s">
        <v>82</v>
      </c>
      <c r="U134" s="62" t="s">
        <v>82</v>
      </c>
      <c r="V134" s="119" t="s">
        <v>366</v>
      </c>
    </row>
    <row r="135" spans="1:22" ht="36" x14ac:dyDescent="0.3">
      <c r="A135" s="162" t="s">
        <v>259</v>
      </c>
      <c r="B135" s="80" t="s">
        <v>780</v>
      </c>
      <c r="C135" s="55">
        <v>44396</v>
      </c>
      <c r="D135" s="55" t="s">
        <v>82</v>
      </c>
      <c r="E135" s="4" t="s">
        <v>128</v>
      </c>
      <c r="F135" s="22" t="s">
        <v>120</v>
      </c>
      <c r="G135" s="4" t="s">
        <v>371</v>
      </c>
      <c r="H135" s="36" t="s">
        <v>82</v>
      </c>
      <c r="I135" s="40" t="s">
        <v>80</v>
      </c>
      <c r="J135" s="3" t="s">
        <v>64</v>
      </c>
      <c r="K135" s="40" t="s">
        <v>93</v>
      </c>
      <c r="L135" s="3" t="s">
        <v>131</v>
      </c>
      <c r="M135" s="3" t="s">
        <v>293</v>
      </c>
      <c r="N135" s="4" t="s">
        <v>294</v>
      </c>
      <c r="O135" s="4" t="s">
        <v>68</v>
      </c>
      <c r="P135" s="116" t="s">
        <v>80</v>
      </c>
      <c r="Q135" s="116" t="s">
        <v>80</v>
      </c>
      <c r="R135" s="3" t="s">
        <v>82</v>
      </c>
      <c r="S135" s="3" t="s">
        <v>82</v>
      </c>
      <c r="T135" s="3" t="s">
        <v>82</v>
      </c>
      <c r="U135" s="62" t="s">
        <v>82</v>
      </c>
      <c r="V135" s="119" t="s">
        <v>372</v>
      </c>
    </row>
    <row r="136" spans="1:22" ht="48" x14ac:dyDescent="0.3">
      <c r="A136" s="162" t="s">
        <v>259</v>
      </c>
      <c r="B136" s="80" t="s">
        <v>780</v>
      </c>
      <c r="C136" s="55">
        <v>44396</v>
      </c>
      <c r="D136" s="55" t="s">
        <v>82</v>
      </c>
      <c r="E136" s="4" t="s">
        <v>128</v>
      </c>
      <c r="F136" s="22" t="s">
        <v>120</v>
      </c>
      <c r="G136" s="4" t="s">
        <v>373</v>
      </c>
      <c r="H136" s="36" t="s">
        <v>82</v>
      </c>
      <c r="I136" s="40" t="s">
        <v>80</v>
      </c>
      <c r="J136" s="3" t="s">
        <v>64</v>
      </c>
      <c r="K136" s="40" t="s">
        <v>93</v>
      </c>
      <c r="L136" s="3" t="s">
        <v>131</v>
      </c>
      <c r="M136" s="3" t="s">
        <v>374</v>
      </c>
      <c r="N136" s="4" t="s">
        <v>223</v>
      </c>
      <c r="O136" s="4" t="s">
        <v>60</v>
      </c>
      <c r="P136" s="116" t="s">
        <v>80</v>
      </c>
      <c r="Q136" s="116" t="s">
        <v>80</v>
      </c>
      <c r="R136" s="3" t="s">
        <v>82</v>
      </c>
      <c r="S136" s="3" t="s">
        <v>82</v>
      </c>
      <c r="T136" s="3" t="s">
        <v>82</v>
      </c>
      <c r="U136" s="62" t="s">
        <v>82</v>
      </c>
      <c r="V136" s="119" t="s">
        <v>375</v>
      </c>
    </row>
    <row r="137" spans="1:22" ht="48" x14ac:dyDescent="0.3">
      <c r="A137" s="162" t="s">
        <v>259</v>
      </c>
      <c r="B137" s="80" t="s">
        <v>780</v>
      </c>
      <c r="C137" s="55">
        <v>44396</v>
      </c>
      <c r="D137" s="55" t="s">
        <v>82</v>
      </c>
      <c r="E137" s="4" t="s">
        <v>128</v>
      </c>
      <c r="F137" s="22" t="s">
        <v>120</v>
      </c>
      <c r="G137" s="4" t="s">
        <v>376</v>
      </c>
      <c r="H137" s="36" t="s">
        <v>82</v>
      </c>
      <c r="I137" s="40" t="s">
        <v>80</v>
      </c>
      <c r="J137" s="3" t="s">
        <v>64</v>
      </c>
      <c r="K137" s="40" t="s">
        <v>93</v>
      </c>
      <c r="L137" s="3" t="s">
        <v>131</v>
      </c>
      <c r="M137" s="3" t="s">
        <v>287</v>
      </c>
      <c r="N137" s="4" t="s">
        <v>288</v>
      </c>
      <c r="O137" s="4" t="s">
        <v>60</v>
      </c>
      <c r="P137" s="116" t="s">
        <v>80</v>
      </c>
      <c r="Q137" s="116" t="s">
        <v>80</v>
      </c>
      <c r="R137" s="3" t="s">
        <v>82</v>
      </c>
      <c r="S137" s="3" t="s">
        <v>82</v>
      </c>
      <c r="T137" s="3" t="s">
        <v>82</v>
      </c>
      <c r="U137" s="62" t="s">
        <v>82</v>
      </c>
      <c r="V137" s="119" t="s">
        <v>377</v>
      </c>
    </row>
    <row r="138" spans="1:22" x14ac:dyDescent="0.3">
      <c r="A138" s="162" t="s">
        <v>259</v>
      </c>
      <c r="B138" s="80" t="s">
        <v>780</v>
      </c>
      <c r="C138" s="55">
        <v>44396</v>
      </c>
      <c r="D138" s="55" t="s">
        <v>82</v>
      </c>
      <c r="E138" s="4" t="s">
        <v>128</v>
      </c>
      <c r="F138" s="22" t="s">
        <v>120</v>
      </c>
      <c r="G138" s="4" t="s">
        <v>378</v>
      </c>
      <c r="H138" s="36" t="s">
        <v>82</v>
      </c>
      <c r="I138" s="40" t="s">
        <v>80</v>
      </c>
      <c r="J138" s="3" t="s">
        <v>64</v>
      </c>
      <c r="K138" s="40" t="s">
        <v>93</v>
      </c>
      <c r="L138" s="3" t="s">
        <v>131</v>
      </c>
      <c r="M138" s="3" t="s">
        <v>287</v>
      </c>
      <c r="N138" s="4" t="s">
        <v>288</v>
      </c>
      <c r="O138" s="4" t="s">
        <v>60</v>
      </c>
      <c r="P138" s="116" t="s">
        <v>80</v>
      </c>
      <c r="Q138" s="116" t="s">
        <v>80</v>
      </c>
      <c r="R138" s="3" t="s">
        <v>82</v>
      </c>
      <c r="S138" s="3" t="s">
        <v>82</v>
      </c>
      <c r="T138" s="3" t="s">
        <v>82</v>
      </c>
      <c r="U138" s="62" t="s">
        <v>82</v>
      </c>
      <c r="V138" s="119" t="s">
        <v>379</v>
      </c>
    </row>
    <row r="139" spans="1:22" ht="24" x14ac:dyDescent="0.3">
      <c r="A139" s="162" t="s">
        <v>259</v>
      </c>
      <c r="B139" s="80" t="s">
        <v>780</v>
      </c>
      <c r="C139" s="55">
        <v>44396</v>
      </c>
      <c r="D139" s="55" t="s">
        <v>82</v>
      </c>
      <c r="E139" s="4" t="s">
        <v>128</v>
      </c>
      <c r="F139" s="22" t="s">
        <v>120</v>
      </c>
      <c r="G139" s="4" t="s">
        <v>380</v>
      </c>
      <c r="H139" s="36" t="s">
        <v>82</v>
      </c>
      <c r="I139" s="40" t="s">
        <v>80</v>
      </c>
      <c r="J139" s="3" t="s">
        <v>64</v>
      </c>
      <c r="K139" s="40" t="s">
        <v>93</v>
      </c>
      <c r="L139" s="3" t="s">
        <v>131</v>
      </c>
      <c r="M139" s="3" t="s">
        <v>222</v>
      </c>
      <c r="N139" s="62" t="s">
        <v>223</v>
      </c>
      <c r="O139" s="62" t="s">
        <v>60</v>
      </c>
      <c r="P139" s="116" t="s">
        <v>80</v>
      </c>
      <c r="Q139" s="116" t="s">
        <v>80</v>
      </c>
      <c r="R139" s="3" t="s">
        <v>82</v>
      </c>
      <c r="S139" s="3" t="s">
        <v>82</v>
      </c>
      <c r="T139" s="3" t="s">
        <v>82</v>
      </c>
      <c r="U139" s="62" t="s">
        <v>82</v>
      </c>
      <c r="V139" s="119" t="s">
        <v>381</v>
      </c>
    </row>
    <row r="140" spans="1:22" ht="60" x14ac:dyDescent="0.3">
      <c r="A140" s="162" t="s">
        <v>259</v>
      </c>
      <c r="B140" s="80" t="s">
        <v>780</v>
      </c>
      <c r="C140" s="55">
        <v>44396</v>
      </c>
      <c r="D140" s="55" t="s">
        <v>82</v>
      </c>
      <c r="E140" s="4" t="s">
        <v>128</v>
      </c>
      <c r="F140" s="22" t="s">
        <v>120</v>
      </c>
      <c r="G140" s="4" t="s">
        <v>382</v>
      </c>
      <c r="H140" s="36" t="s">
        <v>82</v>
      </c>
      <c r="I140" s="40" t="s">
        <v>80</v>
      </c>
      <c r="J140" s="3" t="s">
        <v>64</v>
      </c>
      <c r="K140" s="40" t="s">
        <v>93</v>
      </c>
      <c r="L140" s="3" t="s">
        <v>131</v>
      </c>
      <c r="M140" s="3" t="s">
        <v>374</v>
      </c>
      <c r="N140" s="4" t="s">
        <v>223</v>
      </c>
      <c r="O140" s="4" t="s">
        <v>60</v>
      </c>
      <c r="P140" s="116" t="s">
        <v>80</v>
      </c>
      <c r="Q140" s="116" t="s">
        <v>80</v>
      </c>
      <c r="R140" s="3" t="s">
        <v>82</v>
      </c>
      <c r="S140" s="3" t="s">
        <v>82</v>
      </c>
      <c r="T140" s="3" t="s">
        <v>82</v>
      </c>
      <c r="U140" s="62" t="s">
        <v>82</v>
      </c>
      <c r="V140" s="119" t="s">
        <v>383</v>
      </c>
    </row>
    <row r="141" spans="1:22" ht="36" x14ac:dyDescent="0.3">
      <c r="A141" s="162" t="s">
        <v>259</v>
      </c>
      <c r="B141" s="80" t="s">
        <v>780</v>
      </c>
      <c r="C141" s="55">
        <v>44396</v>
      </c>
      <c r="D141" s="55" t="s">
        <v>82</v>
      </c>
      <c r="E141" s="4" t="s">
        <v>128</v>
      </c>
      <c r="F141" s="22" t="s">
        <v>120</v>
      </c>
      <c r="G141" s="4" t="s">
        <v>384</v>
      </c>
      <c r="H141" s="36" t="s">
        <v>82</v>
      </c>
      <c r="I141" s="40" t="s">
        <v>80</v>
      </c>
      <c r="J141" s="3" t="s">
        <v>64</v>
      </c>
      <c r="K141" s="40" t="s">
        <v>93</v>
      </c>
      <c r="L141" s="3" t="s">
        <v>131</v>
      </c>
      <c r="M141" s="3" t="s">
        <v>385</v>
      </c>
      <c r="N141" s="4" t="s">
        <v>294</v>
      </c>
      <c r="O141" s="4" t="s">
        <v>60</v>
      </c>
      <c r="P141" s="116" t="s">
        <v>80</v>
      </c>
      <c r="Q141" s="116" t="s">
        <v>80</v>
      </c>
      <c r="R141" s="3" t="s">
        <v>82</v>
      </c>
      <c r="S141" s="3" t="s">
        <v>82</v>
      </c>
      <c r="T141" s="3" t="s">
        <v>82</v>
      </c>
      <c r="U141" s="62" t="s">
        <v>82</v>
      </c>
      <c r="V141" s="119" t="s">
        <v>386</v>
      </c>
    </row>
    <row r="142" spans="1:22" x14ac:dyDescent="0.3">
      <c r="A142" s="162" t="s">
        <v>259</v>
      </c>
      <c r="B142" s="80" t="s">
        <v>780</v>
      </c>
      <c r="C142" s="55">
        <v>44396</v>
      </c>
      <c r="D142" s="55" t="s">
        <v>82</v>
      </c>
      <c r="E142" s="4" t="s">
        <v>128</v>
      </c>
      <c r="F142" s="22" t="s">
        <v>120</v>
      </c>
      <c r="G142" s="4" t="s">
        <v>387</v>
      </c>
      <c r="H142" s="36" t="s">
        <v>82</v>
      </c>
      <c r="I142" s="40" t="s">
        <v>80</v>
      </c>
      <c r="J142" s="3" t="s">
        <v>64</v>
      </c>
      <c r="K142" s="40" t="s">
        <v>93</v>
      </c>
      <c r="L142" s="3" t="s">
        <v>131</v>
      </c>
      <c r="M142" s="3" t="s">
        <v>287</v>
      </c>
      <c r="N142" s="4" t="s">
        <v>288</v>
      </c>
      <c r="O142" s="4" t="s">
        <v>60</v>
      </c>
      <c r="P142" s="116" t="s">
        <v>80</v>
      </c>
      <c r="Q142" s="116" t="s">
        <v>80</v>
      </c>
      <c r="R142" s="3" t="s">
        <v>82</v>
      </c>
      <c r="S142" s="3" t="s">
        <v>82</v>
      </c>
      <c r="T142" s="3" t="s">
        <v>82</v>
      </c>
      <c r="U142" s="62" t="s">
        <v>82</v>
      </c>
      <c r="V142" s="119" t="s">
        <v>388</v>
      </c>
    </row>
    <row r="143" spans="1:22" x14ac:dyDescent="0.3">
      <c r="A143" s="162" t="s">
        <v>259</v>
      </c>
      <c r="B143" s="80" t="s">
        <v>780</v>
      </c>
      <c r="C143" s="55">
        <v>44396</v>
      </c>
      <c r="D143" s="55" t="s">
        <v>82</v>
      </c>
      <c r="E143" s="4" t="s">
        <v>128</v>
      </c>
      <c r="F143" s="22" t="s">
        <v>120</v>
      </c>
      <c r="G143" s="4" t="s">
        <v>389</v>
      </c>
      <c r="H143" s="36" t="s">
        <v>82</v>
      </c>
      <c r="I143" s="40" t="s">
        <v>80</v>
      </c>
      <c r="J143" s="3" t="s">
        <v>64</v>
      </c>
      <c r="K143" s="40" t="s">
        <v>93</v>
      </c>
      <c r="L143" s="3" t="s">
        <v>131</v>
      </c>
      <c r="M143" s="3" t="s">
        <v>156</v>
      </c>
      <c r="N143" s="4" t="s">
        <v>105</v>
      </c>
      <c r="O143" s="4" t="s">
        <v>70</v>
      </c>
      <c r="P143" s="116" t="s">
        <v>80</v>
      </c>
      <c r="Q143" s="116" t="s">
        <v>80</v>
      </c>
      <c r="R143" s="3" t="s">
        <v>82</v>
      </c>
      <c r="S143" s="3" t="s">
        <v>82</v>
      </c>
      <c r="T143" s="3" t="s">
        <v>82</v>
      </c>
      <c r="U143" s="62" t="s">
        <v>82</v>
      </c>
      <c r="V143" s="119" t="s">
        <v>390</v>
      </c>
    </row>
    <row r="144" spans="1:22" ht="36" x14ac:dyDescent="0.3">
      <c r="A144" s="162" t="s">
        <v>259</v>
      </c>
      <c r="B144" s="80" t="s">
        <v>780</v>
      </c>
      <c r="C144" s="55">
        <v>44396</v>
      </c>
      <c r="D144" s="55" t="s">
        <v>82</v>
      </c>
      <c r="E144" s="4" t="s">
        <v>128</v>
      </c>
      <c r="F144" s="22" t="s">
        <v>120</v>
      </c>
      <c r="G144" s="4" t="s">
        <v>391</v>
      </c>
      <c r="H144" s="36" t="s">
        <v>82</v>
      </c>
      <c r="I144" s="40" t="s">
        <v>80</v>
      </c>
      <c r="J144" s="3" t="s">
        <v>64</v>
      </c>
      <c r="K144" s="40" t="s">
        <v>93</v>
      </c>
      <c r="L144" s="3" t="s">
        <v>131</v>
      </c>
      <c r="M144" s="3" t="s">
        <v>287</v>
      </c>
      <c r="N144" s="4" t="s">
        <v>288</v>
      </c>
      <c r="O144" s="4" t="s">
        <v>60</v>
      </c>
      <c r="P144" s="116" t="s">
        <v>80</v>
      </c>
      <c r="Q144" s="116" t="s">
        <v>80</v>
      </c>
      <c r="R144" s="3" t="s">
        <v>82</v>
      </c>
      <c r="S144" s="3" t="s">
        <v>82</v>
      </c>
      <c r="T144" s="3" t="s">
        <v>82</v>
      </c>
      <c r="U144" s="62" t="s">
        <v>82</v>
      </c>
      <c r="V144" s="119" t="s">
        <v>392</v>
      </c>
    </row>
    <row r="145" spans="1:22" ht="48" x14ac:dyDescent="0.3">
      <c r="A145" s="162" t="s">
        <v>259</v>
      </c>
      <c r="B145" s="80" t="s">
        <v>780</v>
      </c>
      <c r="C145" s="55">
        <v>44396</v>
      </c>
      <c r="D145" s="55" t="s">
        <v>82</v>
      </c>
      <c r="E145" s="4" t="s">
        <v>128</v>
      </c>
      <c r="F145" s="22" t="s">
        <v>120</v>
      </c>
      <c r="G145" s="4" t="s">
        <v>393</v>
      </c>
      <c r="H145" s="36" t="s">
        <v>82</v>
      </c>
      <c r="I145" s="40" t="s">
        <v>80</v>
      </c>
      <c r="J145" s="3" t="s">
        <v>64</v>
      </c>
      <c r="K145" s="40" t="s">
        <v>93</v>
      </c>
      <c r="L145" s="3" t="s">
        <v>131</v>
      </c>
      <c r="M145" s="3" t="s">
        <v>293</v>
      </c>
      <c r="N145" s="4" t="s">
        <v>294</v>
      </c>
      <c r="O145" s="4" t="s">
        <v>68</v>
      </c>
      <c r="P145" s="116" t="s">
        <v>80</v>
      </c>
      <c r="Q145" s="116" t="s">
        <v>80</v>
      </c>
      <c r="R145" s="3" t="s">
        <v>82</v>
      </c>
      <c r="S145" s="3" t="s">
        <v>82</v>
      </c>
      <c r="T145" s="3" t="s">
        <v>82</v>
      </c>
      <c r="U145" s="62" t="s">
        <v>82</v>
      </c>
      <c r="V145" s="119" t="s">
        <v>394</v>
      </c>
    </row>
    <row r="146" spans="1:22" ht="48" x14ac:dyDescent="0.3">
      <c r="A146" s="162" t="s">
        <v>259</v>
      </c>
      <c r="B146" s="80" t="s">
        <v>780</v>
      </c>
      <c r="C146" s="55">
        <v>44396</v>
      </c>
      <c r="D146" s="55" t="s">
        <v>82</v>
      </c>
      <c r="E146" s="4" t="s">
        <v>128</v>
      </c>
      <c r="F146" s="22" t="s">
        <v>120</v>
      </c>
      <c r="G146" s="4" t="s">
        <v>395</v>
      </c>
      <c r="H146" s="36" t="s">
        <v>82</v>
      </c>
      <c r="I146" s="40" t="s">
        <v>80</v>
      </c>
      <c r="J146" s="3" t="s">
        <v>64</v>
      </c>
      <c r="K146" s="40" t="s">
        <v>93</v>
      </c>
      <c r="L146" s="3" t="s">
        <v>131</v>
      </c>
      <c r="M146" s="3" t="s">
        <v>222</v>
      </c>
      <c r="N146" s="62" t="s">
        <v>223</v>
      </c>
      <c r="O146" s="62" t="s">
        <v>60</v>
      </c>
      <c r="P146" s="116" t="s">
        <v>80</v>
      </c>
      <c r="Q146" s="116" t="s">
        <v>80</v>
      </c>
      <c r="R146" s="3" t="s">
        <v>82</v>
      </c>
      <c r="S146" s="3" t="s">
        <v>82</v>
      </c>
      <c r="T146" s="3" t="s">
        <v>82</v>
      </c>
      <c r="U146" s="62" t="s">
        <v>82</v>
      </c>
      <c r="V146" s="119" t="s">
        <v>396</v>
      </c>
    </row>
    <row r="147" spans="1:22" ht="60" x14ac:dyDescent="0.3">
      <c r="A147" s="162" t="s">
        <v>259</v>
      </c>
      <c r="B147" s="80" t="s">
        <v>780</v>
      </c>
      <c r="C147" s="55">
        <v>44396</v>
      </c>
      <c r="D147" s="55" t="s">
        <v>82</v>
      </c>
      <c r="E147" s="4" t="s">
        <v>128</v>
      </c>
      <c r="F147" s="22" t="s">
        <v>120</v>
      </c>
      <c r="G147" s="4" t="s">
        <v>397</v>
      </c>
      <c r="H147" s="36" t="s">
        <v>82</v>
      </c>
      <c r="I147" s="40" t="s">
        <v>80</v>
      </c>
      <c r="J147" s="3" t="s">
        <v>64</v>
      </c>
      <c r="K147" s="40" t="s">
        <v>93</v>
      </c>
      <c r="L147" s="3" t="s">
        <v>131</v>
      </c>
      <c r="M147" s="3" t="s">
        <v>398</v>
      </c>
      <c r="N147" s="4" t="s">
        <v>294</v>
      </c>
      <c r="O147" s="4" t="s">
        <v>68</v>
      </c>
      <c r="P147" s="116" t="s">
        <v>80</v>
      </c>
      <c r="Q147" s="116" t="s">
        <v>80</v>
      </c>
      <c r="R147" s="3" t="s">
        <v>82</v>
      </c>
      <c r="S147" s="3" t="s">
        <v>82</v>
      </c>
      <c r="T147" s="3" t="s">
        <v>82</v>
      </c>
      <c r="U147" s="62" t="s">
        <v>82</v>
      </c>
      <c r="V147" s="119" t="s">
        <v>399</v>
      </c>
    </row>
    <row r="148" spans="1:22" ht="48" x14ac:dyDescent="0.3">
      <c r="A148" s="162" t="s">
        <v>259</v>
      </c>
      <c r="B148" s="80" t="s">
        <v>780</v>
      </c>
      <c r="C148" s="55">
        <v>44396</v>
      </c>
      <c r="D148" s="55" t="s">
        <v>82</v>
      </c>
      <c r="E148" s="4" t="s">
        <v>128</v>
      </c>
      <c r="F148" s="22" t="s">
        <v>120</v>
      </c>
      <c r="G148" s="4" t="s">
        <v>323</v>
      </c>
      <c r="H148" s="36" t="s">
        <v>82</v>
      </c>
      <c r="I148" s="40" t="s">
        <v>80</v>
      </c>
      <c r="J148" s="3" t="s">
        <v>64</v>
      </c>
      <c r="K148" s="40" t="s">
        <v>93</v>
      </c>
      <c r="L148" s="3" t="s">
        <v>131</v>
      </c>
      <c r="M148" s="3" t="s">
        <v>287</v>
      </c>
      <c r="N148" s="4" t="s">
        <v>288</v>
      </c>
      <c r="O148" s="4" t="s">
        <v>60</v>
      </c>
      <c r="P148" s="116" t="s">
        <v>80</v>
      </c>
      <c r="Q148" s="116" t="s">
        <v>80</v>
      </c>
      <c r="R148" s="3" t="s">
        <v>82</v>
      </c>
      <c r="S148" s="3" t="s">
        <v>82</v>
      </c>
      <c r="T148" s="3" t="s">
        <v>82</v>
      </c>
      <c r="U148" s="62" t="s">
        <v>82</v>
      </c>
      <c r="V148" s="119" t="s">
        <v>400</v>
      </c>
    </row>
    <row r="149" spans="1:22" ht="24" x14ac:dyDescent="0.3">
      <c r="A149" s="162" t="s">
        <v>259</v>
      </c>
      <c r="B149" s="80" t="s">
        <v>780</v>
      </c>
      <c r="C149" s="55">
        <v>44396</v>
      </c>
      <c r="D149" s="55" t="s">
        <v>82</v>
      </c>
      <c r="E149" s="4" t="s">
        <v>128</v>
      </c>
      <c r="F149" s="22" t="s">
        <v>120</v>
      </c>
      <c r="G149" s="4" t="s">
        <v>401</v>
      </c>
      <c r="H149" s="36" t="s">
        <v>82</v>
      </c>
      <c r="I149" s="40" t="s">
        <v>80</v>
      </c>
      <c r="J149" s="3" t="s">
        <v>64</v>
      </c>
      <c r="K149" s="40" t="s">
        <v>93</v>
      </c>
      <c r="L149" s="3" t="s">
        <v>131</v>
      </c>
      <c r="M149" s="3" t="s">
        <v>222</v>
      </c>
      <c r="N149" s="62" t="s">
        <v>223</v>
      </c>
      <c r="O149" s="62" t="s">
        <v>60</v>
      </c>
      <c r="P149" s="116" t="s">
        <v>80</v>
      </c>
      <c r="Q149" s="116" t="s">
        <v>80</v>
      </c>
      <c r="R149" s="3" t="s">
        <v>82</v>
      </c>
      <c r="S149" s="3" t="s">
        <v>82</v>
      </c>
      <c r="T149" s="3" t="s">
        <v>82</v>
      </c>
      <c r="U149" s="62" t="s">
        <v>82</v>
      </c>
      <c r="V149" s="119" t="s">
        <v>402</v>
      </c>
    </row>
    <row r="150" spans="1:22" ht="36" x14ac:dyDescent="0.3">
      <c r="A150" s="162" t="s">
        <v>259</v>
      </c>
      <c r="B150" s="80" t="s">
        <v>780</v>
      </c>
      <c r="C150" s="55">
        <v>44396</v>
      </c>
      <c r="D150" s="55" t="s">
        <v>82</v>
      </c>
      <c r="E150" s="4" t="s">
        <v>128</v>
      </c>
      <c r="F150" s="22" t="s">
        <v>120</v>
      </c>
      <c r="G150" s="4" t="s">
        <v>403</v>
      </c>
      <c r="H150" s="36" t="s">
        <v>82</v>
      </c>
      <c r="I150" s="40" t="s">
        <v>80</v>
      </c>
      <c r="J150" s="3" t="s">
        <v>64</v>
      </c>
      <c r="K150" s="40" t="s">
        <v>93</v>
      </c>
      <c r="L150" s="3" t="s">
        <v>131</v>
      </c>
      <c r="M150" s="3" t="s">
        <v>287</v>
      </c>
      <c r="N150" s="4" t="s">
        <v>288</v>
      </c>
      <c r="O150" s="4" t="s">
        <v>60</v>
      </c>
      <c r="P150" s="116" t="s">
        <v>80</v>
      </c>
      <c r="Q150" s="116" t="s">
        <v>80</v>
      </c>
      <c r="R150" s="3" t="s">
        <v>82</v>
      </c>
      <c r="S150" s="3" t="s">
        <v>82</v>
      </c>
      <c r="T150" s="3" t="s">
        <v>82</v>
      </c>
      <c r="U150" s="62" t="s">
        <v>82</v>
      </c>
      <c r="V150" s="119" t="s">
        <v>404</v>
      </c>
    </row>
    <row r="151" spans="1:22" x14ac:dyDescent="0.3">
      <c r="A151" s="162" t="s">
        <v>259</v>
      </c>
      <c r="B151" s="80" t="s">
        <v>780</v>
      </c>
      <c r="C151" s="55">
        <v>44396</v>
      </c>
      <c r="D151" s="55" t="s">
        <v>82</v>
      </c>
      <c r="E151" s="4" t="s">
        <v>128</v>
      </c>
      <c r="F151" s="22" t="s">
        <v>120</v>
      </c>
      <c r="G151" s="4" t="s">
        <v>405</v>
      </c>
      <c r="H151" s="36" t="s">
        <v>82</v>
      </c>
      <c r="I151" s="40" t="s">
        <v>80</v>
      </c>
      <c r="J151" s="3" t="s">
        <v>64</v>
      </c>
      <c r="K151" s="40" t="s">
        <v>93</v>
      </c>
      <c r="L151" s="3" t="s">
        <v>131</v>
      </c>
      <c r="M151" s="3" t="s">
        <v>222</v>
      </c>
      <c r="N151" s="62" t="s">
        <v>223</v>
      </c>
      <c r="O151" s="62" t="s">
        <v>60</v>
      </c>
      <c r="P151" s="116" t="s">
        <v>80</v>
      </c>
      <c r="Q151" s="116" t="s">
        <v>80</v>
      </c>
      <c r="R151" s="3" t="s">
        <v>82</v>
      </c>
      <c r="S151" s="3" t="s">
        <v>82</v>
      </c>
      <c r="T151" s="3" t="s">
        <v>82</v>
      </c>
      <c r="U151" s="62" t="s">
        <v>82</v>
      </c>
      <c r="V151" s="119" t="s">
        <v>406</v>
      </c>
    </row>
    <row r="152" spans="1:22" x14ac:dyDescent="0.3">
      <c r="A152" s="162" t="s">
        <v>259</v>
      </c>
      <c r="B152" s="80" t="s">
        <v>780</v>
      </c>
      <c r="C152" s="55">
        <v>44396</v>
      </c>
      <c r="D152" s="55" t="s">
        <v>82</v>
      </c>
      <c r="E152" s="4" t="s">
        <v>128</v>
      </c>
      <c r="F152" s="22" t="s">
        <v>120</v>
      </c>
      <c r="G152" s="4" t="s">
        <v>306</v>
      </c>
      <c r="H152" s="36" t="s">
        <v>82</v>
      </c>
      <c r="I152" s="40" t="s">
        <v>80</v>
      </c>
      <c r="J152" s="3" t="s">
        <v>64</v>
      </c>
      <c r="K152" s="40" t="s">
        <v>93</v>
      </c>
      <c r="L152" s="3" t="s">
        <v>131</v>
      </c>
      <c r="M152" s="3" t="s">
        <v>307</v>
      </c>
      <c r="N152" s="4" t="s">
        <v>294</v>
      </c>
      <c r="O152" s="4" t="s">
        <v>68</v>
      </c>
      <c r="P152" s="116" t="s">
        <v>80</v>
      </c>
      <c r="Q152" s="116" t="s">
        <v>80</v>
      </c>
      <c r="R152" s="3" t="s">
        <v>82</v>
      </c>
      <c r="S152" s="3" t="s">
        <v>82</v>
      </c>
      <c r="T152" s="3" t="s">
        <v>82</v>
      </c>
      <c r="U152" s="62" t="s">
        <v>82</v>
      </c>
      <c r="V152" s="119" t="s">
        <v>407</v>
      </c>
    </row>
    <row r="153" spans="1:22" ht="24" x14ac:dyDescent="0.3">
      <c r="A153" s="162" t="s">
        <v>259</v>
      </c>
      <c r="B153" s="80" t="s">
        <v>780</v>
      </c>
      <c r="C153" s="55">
        <v>44396</v>
      </c>
      <c r="D153" s="55" t="s">
        <v>82</v>
      </c>
      <c r="E153" s="4" t="s">
        <v>128</v>
      </c>
      <c r="F153" s="22" t="s">
        <v>120</v>
      </c>
      <c r="G153" s="4" t="s">
        <v>408</v>
      </c>
      <c r="H153" s="36" t="s">
        <v>82</v>
      </c>
      <c r="I153" s="40" t="s">
        <v>80</v>
      </c>
      <c r="J153" s="3" t="s">
        <v>64</v>
      </c>
      <c r="K153" s="40" t="s">
        <v>93</v>
      </c>
      <c r="L153" s="3" t="s">
        <v>131</v>
      </c>
      <c r="M153" s="3" t="s">
        <v>409</v>
      </c>
      <c r="N153" s="4" t="s">
        <v>105</v>
      </c>
      <c r="O153" s="4" t="s">
        <v>70</v>
      </c>
      <c r="P153" s="116" t="s">
        <v>80</v>
      </c>
      <c r="Q153" s="116" t="s">
        <v>80</v>
      </c>
      <c r="R153" s="3" t="s">
        <v>82</v>
      </c>
      <c r="S153" s="3" t="s">
        <v>82</v>
      </c>
      <c r="T153" s="3" t="s">
        <v>82</v>
      </c>
      <c r="U153" s="62" t="s">
        <v>82</v>
      </c>
      <c r="V153" s="119" t="s">
        <v>410</v>
      </c>
    </row>
    <row r="154" spans="1:22" x14ac:dyDescent="0.3">
      <c r="A154" s="162" t="s">
        <v>259</v>
      </c>
      <c r="B154" s="80" t="s">
        <v>780</v>
      </c>
      <c r="C154" s="55">
        <v>44396</v>
      </c>
      <c r="D154" s="55" t="s">
        <v>82</v>
      </c>
      <c r="E154" s="4" t="s">
        <v>128</v>
      </c>
      <c r="F154" s="22" t="s">
        <v>120</v>
      </c>
      <c r="G154" s="4" t="s">
        <v>411</v>
      </c>
      <c r="H154" s="36" t="s">
        <v>82</v>
      </c>
      <c r="I154" s="40" t="s">
        <v>80</v>
      </c>
      <c r="J154" s="3" t="s">
        <v>64</v>
      </c>
      <c r="K154" s="40" t="s">
        <v>93</v>
      </c>
      <c r="L154" s="3" t="s">
        <v>131</v>
      </c>
      <c r="M154" s="3" t="s">
        <v>287</v>
      </c>
      <c r="N154" s="4" t="s">
        <v>288</v>
      </c>
      <c r="O154" s="4" t="s">
        <v>60</v>
      </c>
      <c r="P154" s="116" t="s">
        <v>80</v>
      </c>
      <c r="Q154" s="116" t="s">
        <v>80</v>
      </c>
      <c r="R154" s="3" t="s">
        <v>82</v>
      </c>
      <c r="S154" s="3" t="s">
        <v>82</v>
      </c>
      <c r="T154" s="3" t="s">
        <v>82</v>
      </c>
      <c r="U154" s="62" t="s">
        <v>82</v>
      </c>
      <c r="V154" s="119" t="s">
        <v>412</v>
      </c>
    </row>
    <row r="155" spans="1:22" x14ac:dyDescent="0.3">
      <c r="A155" s="162" t="s">
        <v>259</v>
      </c>
      <c r="B155" s="80" t="s">
        <v>780</v>
      </c>
      <c r="C155" s="55">
        <v>44396</v>
      </c>
      <c r="D155" s="55" t="s">
        <v>82</v>
      </c>
      <c r="E155" s="4" t="s">
        <v>128</v>
      </c>
      <c r="F155" s="22" t="s">
        <v>120</v>
      </c>
      <c r="G155" s="4" t="s">
        <v>413</v>
      </c>
      <c r="H155" s="36" t="s">
        <v>82</v>
      </c>
      <c r="I155" s="40" t="s">
        <v>80</v>
      </c>
      <c r="J155" s="3" t="s">
        <v>64</v>
      </c>
      <c r="K155" s="40" t="s">
        <v>93</v>
      </c>
      <c r="L155" s="3" t="s">
        <v>131</v>
      </c>
      <c r="M155" s="3" t="s">
        <v>370</v>
      </c>
      <c r="N155" s="4" t="s">
        <v>294</v>
      </c>
      <c r="O155" s="4" t="s">
        <v>68</v>
      </c>
      <c r="P155" s="116" t="s">
        <v>80</v>
      </c>
      <c r="Q155" s="116" t="s">
        <v>80</v>
      </c>
      <c r="R155" s="3" t="s">
        <v>82</v>
      </c>
      <c r="S155" s="3" t="s">
        <v>82</v>
      </c>
      <c r="T155" s="3" t="s">
        <v>82</v>
      </c>
      <c r="U155" s="62" t="s">
        <v>82</v>
      </c>
      <c r="V155" s="119" t="s">
        <v>414</v>
      </c>
    </row>
    <row r="156" spans="1:22" ht="72" x14ac:dyDescent="0.3">
      <c r="A156" s="162" t="s">
        <v>259</v>
      </c>
      <c r="B156" s="80" t="s">
        <v>780</v>
      </c>
      <c r="C156" s="55">
        <v>44396</v>
      </c>
      <c r="D156" s="55" t="s">
        <v>82</v>
      </c>
      <c r="E156" s="4" t="s">
        <v>128</v>
      </c>
      <c r="F156" s="22" t="s">
        <v>120</v>
      </c>
      <c r="G156" s="4" t="s">
        <v>154</v>
      </c>
      <c r="H156" s="36" t="s">
        <v>82</v>
      </c>
      <c r="I156" s="40" t="s">
        <v>80</v>
      </c>
      <c r="J156" s="3" t="s">
        <v>64</v>
      </c>
      <c r="K156" s="40" t="s">
        <v>93</v>
      </c>
      <c r="L156" s="3" t="s">
        <v>131</v>
      </c>
      <c r="M156" s="3" t="s">
        <v>156</v>
      </c>
      <c r="N156" s="4" t="s">
        <v>105</v>
      </c>
      <c r="O156" s="4" t="s">
        <v>70</v>
      </c>
      <c r="P156" s="116" t="s">
        <v>80</v>
      </c>
      <c r="Q156" s="116" t="s">
        <v>80</v>
      </c>
      <c r="R156" s="3" t="s">
        <v>82</v>
      </c>
      <c r="S156" s="3" t="s">
        <v>82</v>
      </c>
      <c r="T156" s="3" t="s">
        <v>82</v>
      </c>
      <c r="U156" s="62" t="s">
        <v>82</v>
      </c>
      <c r="V156" s="119" t="s">
        <v>366</v>
      </c>
    </row>
    <row r="157" spans="1:22" x14ac:dyDescent="0.3">
      <c r="A157" s="162" t="s">
        <v>259</v>
      </c>
      <c r="B157" s="80" t="s">
        <v>780</v>
      </c>
      <c r="C157" s="55">
        <v>44396</v>
      </c>
      <c r="D157" s="55" t="s">
        <v>82</v>
      </c>
      <c r="E157" s="4" t="s">
        <v>128</v>
      </c>
      <c r="F157" s="22" t="s">
        <v>120</v>
      </c>
      <c r="G157" s="4" t="s">
        <v>415</v>
      </c>
      <c r="H157" s="36" t="s">
        <v>82</v>
      </c>
      <c r="I157" s="40" t="s">
        <v>80</v>
      </c>
      <c r="J157" s="3" t="s">
        <v>64</v>
      </c>
      <c r="K157" s="40" t="s">
        <v>93</v>
      </c>
      <c r="L157" s="3" t="s">
        <v>131</v>
      </c>
      <c r="M157" s="3" t="s">
        <v>416</v>
      </c>
      <c r="N157" s="4" t="s">
        <v>105</v>
      </c>
      <c r="O157" s="4" t="s">
        <v>70</v>
      </c>
      <c r="P157" s="116" t="s">
        <v>80</v>
      </c>
      <c r="Q157" s="116" t="s">
        <v>80</v>
      </c>
      <c r="R157" s="3" t="s">
        <v>82</v>
      </c>
      <c r="S157" s="3" t="s">
        <v>82</v>
      </c>
      <c r="T157" s="3" t="s">
        <v>82</v>
      </c>
      <c r="U157" s="62" t="s">
        <v>82</v>
      </c>
      <c r="V157" s="119" t="s">
        <v>417</v>
      </c>
    </row>
    <row r="158" spans="1:22" ht="24" x14ac:dyDescent="0.3">
      <c r="A158" s="162" t="s">
        <v>259</v>
      </c>
      <c r="B158" s="80" t="s">
        <v>780</v>
      </c>
      <c r="C158" s="55">
        <v>44396</v>
      </c>
      <c r="D158" s="55" t="s">
        <v>82</v>
      </c>
      <c r="E158" s="4" t="s">
        <v>418</v>
      </c>
      <c r="F158" s="22" t="s">
        <v>120</v>
      </c>
      <c r="G158" s="4" t="s">
        <v>419</v>
      </c>
      <c r="H158" s="36" t="s">
        <v>82</v>
      </c>
      <c r="I158" s="40" t="s">
        <v>80</v>
      </c>
      <c r="J158" s="3" t="s">
        <v>64</v>
      </c>
      <c r="K158" s="40" t="s">
        <v>93</v>
      </c>
      <c r="L158" s="3" t="s">
        <v>420</v>
      </c>
      <c r="M158" s="3" t="s">
        <v>297</v>
      </c>
      <c r="N158" s="4" t="s">
        <v>105</v>
      </c>
      <c r="O158" s="4" t="s">
        <v>70</v>
      </c>
      <c r="P158" s="116" t="s">
        <v>80</v>
      </c>
      <c r="Q158" s="116" t="s">
        <v>80</v>
      </c>
      <c r="R158" s="3" t="s">
        <v>82</v>
      </c>
      <c r="S158" s="3" t="s">
        <v>82</v>
      </c>
      <c r="T158" s="3" t="s">
        <v>82</v>
      </c>
      <c r="U158" s="62" t="s">
        <v>82</v>
      </c>
      <c r="V158" s="119" t="s">
        <v>421</v>
      </c>
    </row>
    <row r="159" spans="1:22" ht="36" x14ac:dyDescent="0.3">
      <c r="A159" s="162" t="s">
        <v>259</v>
      </c>
      <c r="B159" s="80" t="s">
        <v>780</v>
      </c>
      <c r="C159" s="55">
        <v>44396</v>
      </c>
      <c r="D159" s="55" t="s">
        <v>82</v>
      </c>
      <c r="E159" s="4" t="s">
        <v>135</v>
      </c>
      <c r="F159" s="22" t="s">
        <v>120</v>
      </c>
      <c r="G159" s="4" t="s">
        <v>422</v>
      </c>
      <c r="H159" s="36" t="s">
        <v>82</v>
      </c>
      <c r="I159" s="40" t="s">
        <v>80</v>
      </c>
      <c r="J159" s="40" t="s">
        <v>64</v>
      </c>
      <c r="K159" s="40" t="s">
        <v>93</v>
      </c>
      <c r="L159" s="3" t="s">
        <v>423</v>
      </c>
      <c r="M159" s="3" t="s">
        <v>356</v>
      </c>
      <c r="N159" s="4" t="s">
        <v>139</v>
      </c>
      <c r="O159" s="4" t="s">
        <v>69</v>
      </c>
      <c r="P159" s="116" t="s">
        <v>80</v>
      </c>
      <c r="Q159" s="116" t="s">
        <v>80</v>
      </c>
      <c r="R159" s="3" t="s">
        <v>82</v>
      </c>
      <c r="S159" s="3" t="s">
        <v>82</v>
      </c>
      <c r="T159" s="3" t="s">
        <v>82</v>
      </c>
      <c r="U159" s="62" t="s">
        <v>82</v>
      </c>
      <c r="V159" s="119" t="s">
        <v>424</v>
      </c>
    </row>
    <row r="160" spans="1:22" x14ac:dyDescent="0.3">
      <c r="A160" s="162" t="s">
        <v>259</v>
      </c>
      <c r="B160" s="80" t="s">
        <v>780</v>
      </c>
      <c r="C160" s="55">
        <v>44396</v>
      </c>
      <c r="D160" s="55" t="s">
        <v>82</v>
      </c>
      <c r="E160" s="4" t="s">
        <v>135</v>
      </c>
      <c r="F160" s="22" t="s">
        <v>120</v>
      </c>
      <c r="G160" s="4" t="s">
        <v>425</v>
      </c>
      <c r="H160" s="36" t="s">
        <v>82</v>
      </c>
      <c r="I160" s="40" t="s">
        <v>80</v>
      </c>
      <c r="J160" s="40" t="s">
        <v>64</v>
      </c>
      <c r="K160" s="40" t="s">
        <v>93</v>
      </c>
      <c r="L160" s="3" t="s">
        <v>423</v>
      </c>
      <c r="M160" s="3" t="s">
        <v>222</v>
      </c>
      <c r="N160" s="62" t="s">
        <v>223</v>
      </c>
      <c r="O160" s="62" t="s">
        <v>60</v>
      </c>
      <c r="P160" s="116" t="s">
        <v>80</v>
      </c>
      <c r="Q160" s="116" t="s">
        <v>80</v>
      </c>
      <c r="R160" s="3" t="s">
        <v>82</v>
      </c>
      <c r="S160" s="3" t="s">
        <v>82</v>
      </c>
      <c r="T160" s="3" t="s">
        <v>82</v>
      </c>
      <c r="U160" s="62" t="s">
        <v>82</v>
      </c>
      <c r="V160" s="119" t="s">
        <v>426</v>
      </c>
    </row>
    <row r="161" spans="1:22" ht="36" x14ac:dyDescent="0.3">
      <c r="A161" s="162" t="s">
        <v>259</v>
      </c>
      <c r="B161" s="80" t="s">
        <v>780</v>
      </c>
      <c r="C161" s="55">
        <v>44396</v>
      </c>
      <c r="D161" s="55" t="s">
        <v>82</v>
      </c>
      <c r="E161" s="4" t="s">
        <v>135</v>
      </c>
      <c r="F161" s="22" t="s">
        <v>120</v>
      </c>
      <c r="G161" s="4" t="s">
        <v>427</v>
      </c>
      <c r="H161" s="36" t="s">
        <v>82</v>
      </c>
      <c r="I161" s="40" t="s">
        <v>80</v>
      </c>
      <c r="J161" s="40" t="s">
        <v>64</v>
      </c>
      <c r="K161" s="40" t="s">
        <v>93</v>
      </c>
      <c r="L161" s="3" t="s">
        <v>423</v>
      </c>
      <c r="M161" s="3" t="s">
        <v>67</v>
      </c>
      <c r="N161" s="4" t="s">
        <v>428</v>
      </c>
      <c r="O161" s="4" t="s">
        <v>67</v>
      </c>
      <c r="P161" s="116" t="s">
        <v>80</v>
      </c>
      <c r="Q161" s="116" t="s">
        <v>80</v>
      </c>
      <c r="R161" s="3" t="s">
        <v>82</v>
      </c>
      <c r="S161" s="3" t="s">
        <v>82</v>
      </c>
      <c r="T161" s="3" t="s">
        <v>82</v>
      </c>
      <c r="U161" s="62" t="s">
        <v>82</v>
      </c>
      <c r="V161" s="119" t="s">
        <v>429</v>
      </c>
    </row>
    <row r="162" spans="1:22" ht="36" x14ac:dyDescent="0.3">
      <c r="A162" s="162" t="s">
        <v>259</v>
      </c>
      <c r="B162" s="80" t="s">
        <v>780</v>
      </c>
      <c r="C162" s="55">
        <v>44396</v>
      </c>
      <c r="D162" s="55" t="s">
        <v>82</v>
      </c>
      <c r="E162" s="4" t="s">
        <v>135</v>
      </c>
      <c r="F162" s="22" t="s">
        <v>120</v>
      </c>
      <c r="G162" s="4" t="s">
        <v>430</v>
      </c>
      <c r="H162" s="36" t="s">
        <v>82</v>
      </c>
      <c r="I162" s="40" t="s">
        <v>80</v>
      </c>
      <c r="J162" s="40" t="s">
        <v>64</v>
      </c>
      <c r="K162" s="40" t="s">
        <v>93</v>
      </c>
      <c r="L162" s="3" t="s">
        <v>423</v>
      </c>
      <c r="M162" s="3" t="s">
        <v>352</v>
      </c>
      <c r="N162" s="4" t="s">
        <v>223</v>
      </c>
      <c r="O162" s="4" t="s">
        <v>60</v>
      </c>
      <c r="P162" s="116" t="s">
        <v>80</v>
      </c>
      <c r="Q162" s="116" t="s">
        <v>80</v>
      </c>
      <c r="R162" s="3" t="s">
        <v>82</v>
      </c>
      <c r="S162" s="3" t="s">
        <v>82</v>
      </c>
      <c r="T162" s="3" t="s">
        <v>82</v>
      </c>
      <c r="U162" s="62" t="s">
        <v>82</v>
      </c>
      <c r="V162" s="119" t="s">
        <v>431</v>
      </c>
    </row>
    <row r="163" spans="1:22" ht="36" x14ac:dyDescent="0.3">
      <c r="A163" s="162" t="s">
        <v>259</v>
      </c>
      <c r="B163" s="80" t="s">
        <v>780</v>
      </c>
      <c r="C163" s="55">
        <v>44396</v>
      </c>
      <c r="D163" s="55" t="s">
        <v>82</v>
      </c>
      <c r="E163" s="4" t="s">
        <v>135</v>
      </c>
      <c r="F163" s="22" t="s">
        <v>120</v>
      </c>
      <c r="G163" s="4" t="s">
        <v>432</v>
      </c>
      <c r="H163" s="36" t="s">
        <v>82</v>
      </c>
      <c r="I163" s="40" t="s">
        <v>80</v>
      </c>
      <c r="J163" s="40" t="s">
        <v>64</v>
      </c>
      <c r="K163" s="40" t="s">
        <v>93</v>
      </c>
      <c r="L163" s="3" t="s">
        <v>423</v>
      </c>
      <c r="M163" s="3" t="s">
        <v>301</v>
      </c>
      <c r="N163" s="4" t="s">
        <v>139</v>
      </c>
      <c r="O163" s="3" t="s">
        <v>69</v>
      </c>
      <c r="P163" s="116" t="s">
        <v>80</v>
      </c>
      <c r="Q163" s="116" t="s">
        <v>80</v>
      </c>
      <c r="R163" s="3" t="s">
        <v>82</v>
      </c>
      <c r="S163" s="3" t="s">
        <v>82</v>
      </c>
      <c r="T163" s="3" t="s">
        <v>82</v>
      </c>
      <c r="U163" s="62" t="s">
        <v>82</v>
      </c>
      <c r="V163" s="119" t="s">
        <v>433</v>
      </c>
    </row>
    <row r="164" spans="1:22" ht="36" x14ac:dyDescent="0.3">
      <c r="A164" s="162" t="s">
        <v>259</v>
      </c>
      <c r="B164" s="80" t="s">
        <v>780</v>
      </c>
      <c r="C164" s="55">
        <v>44396</v>
      </c>
      <c r="D164" s="55" t="s">
        <v>82</v>
      </c>
      <c r="E164" s="4" t="s">
        <v>135</v>
      </c>
      <c r="F164" s="22" t="s">
        <v>120</v>
      </c>
      <c r="G164" s="4" t="s">
        <v>397</v>
      </c>
      <c r="H164" s="36" t="s">
        <v>82</v>
      </c>
      <c r="I164" s="40" t="s">
        <v>80</v>
      </c>
      <c r="J164" s="3" t="s">
        <v>64</v>
      </c>
      <c r="K164" s="40" t="s">
        <v>93</v>
      </c>
      <c r="L164" s="3" t="s">
        <v>423</v>
      </c>
      <c r="M164" s="3" t="s">
        <v>293</v>
      </c>
      <c r="N164" s="4" t="s">
        <v>294</v>
      </c>
      <c r="O164" s="4" t="s">
        <v>68</v>
      </c>
      <c r="P164" s="116" t="s">
        <v>80</v>
      </c>
      <c r="Q164" s="116" t="s">
        <v>80</v>
      </c>
      <c r="R164" s="3" t="s">
        <v>82</v>
      </c>
      <c r="S164" s="3" t="s">
        <v>82</v>
      </c>
      <c r="T164" s="3" t="s">
        <v>82</v>
      </c>
      <c r="U164" s="62" t="s">
        <v>82</v>
      </c>
      <c r="V164" s="119" t="s">
        <v>434</v>
      </c>
    </row>
    <row r="165" spans="1:22" ht="60" x14ac:dyDescent="0.3">
      <c r="A165" s="162" t="s">
        <v>259</v>
      </c>
      <c r="B165" s="80" t="s">
        <v>780</v>
      </c>
      <c r="C165" s="55">
        <v>44396</v>
      </c>
      <c r="D165" s="55" t="s">
        <v>82</v>
      </c>
      <c r="E165" s="4" t="s">
        <v>135</v>
      </c>
      <c r="F165" s="22" t="s">
        <v>120</v>
      </c>
      <c r="G165" s="4" t="s">
        <v>323</v>
      </c>
      <c r="H165" s="36" t="s">
        <v>82</v>
      </c>
      <c r="I165" s="40" t="s">
        <v>80</v>
      </c>
      <c r="J165" s="3" t="s">
        <v>64</v>
      </c>
      <c r="K165" s="40" t="s">
        <v>93</v>
      </c>
      <c r="L165" s="3" t="s">
        <v>423</v>
      </c>
      <c r="M165" s="3" t="s">
        <v>287</v>
      </c>
      <c r="N165" s="4" t="s">
        <v>288</v>
      </c>
      <c r="O165" s="4" t="s">
        <v>60</v>
      </c>
      <c r="P165" s="116" t="s">
        <v>80</v>
      </c>
      <c r="Q165" s="116" t="s">
        <v>80</v>
      </c>
      <c r="R165" s="3" t="s">
        <v>82</v>
      </c>
      <c r="S165" s="3" t="s">
        <v>82</v>
      </c>
      <c r="T165" s="3" t="s">
        <v>82</v>
      </c>
      <c r="U165" s="62" t="s">
        <v>82</v>
      </c>
      <c r="V165" s="119" t="s">
        <v>435</v>
      </c>
    </row>
    <row r="166" spans="1:22" ht="36" x14ac:dyDescent="0.3">
      <c r="A166" s="162" t="s">
        <v>259</v>
      </c>
      <c r="B166" s="80" t="s">
        <v>780</v>
      </c>
      <c r="C166" s="55">
        <v>44396</v>
      </c>
      <c r="D166" s="55" t="s">
        <v>82</v>
      </c>
      <c r="E166" s="4" t="s">
        <v>135</v>
      </c>
      <c r="F166" s="22" t="s">
        <v>120</v>
      </c>
      <c r="G166" s="4" t="s">
        <v>436</v>
      </c>
      <c r="H166" s="36" t="s">
        <v>82</v>
      </c>
      <c r="I166" s="40" t="s">
        <v>80</v>
      </c>
      <c r="J166" s="3" t="s">
        <v>64</v>
      </c>
      <c r="K166" s="40" t="s">
        <v>93</v>
      </c>
      <c r="L166" s="3" t="s">
        <v>423</v>
      </c>
      <c r="M166" s="3" t="s">
        <v>437</v>
      </c>
      <c r="N166" s="4" t="s">
        <v>288</v>
      </c>
      <c r="O166" s="4" t="s">
        <v>60</v>
      </c>
      <c r="P166" s="116" t="s">
        <v>80</v>
      </c>
      <c r="Q166" s="116" t="s">
        <v>80</v>
      </c>
      <c r="R166" s="3" t="s">
        <v>82</v>
      </c>
      <c r="S166" s="3" t="s">
        <v>82</v>
      </c>
      <c r="T166" s="3" t="s">
        <v>82</v>
      </c>
      <c r="U166" s="62" t="s">
        <v>82</v>
      </c>
      <c r="V166" s="119" t="s">
        <v>438</v>
      </c>
    </row>
    <row r="167" spans="1:22" ht="60" x14ac:dyDescent="0.3">
      <c r="A167" s="162" t="s">
        <v>259</v>
      </c>
      <c r="B167" s="80" t="s">
        <v>780</v>
      </c>
      <c r="C167" s="61">
        <v>44398</v>
      </c>
      <c r="D167" s="55" t="s">
        <v>82</v>
      </c>
      <c r="E167" s="4" t="s">
        <v>285</v>
      </c>
      <c r="F167" s="22" t="s">
        <v>120</v>
      </c>
      <c r="G167" s="80" t="s">
        <v>439</v>
      </c>
      <c r="H167" s="36" t="s">
        <v>82</v>
      </c>
      <c r="I167" s="40" t="s">
        <v>80</v>
      </c>
      <c r="J167" s="62" t="s">
        <v>65</v>
      </c>
      <c r="K167" s="62" t="s">
        <v>93</v>
      </c>
      <c r="L167" s="62" t="s">
        <v>147</v>
      </c>
      <c r="M167" s="62" t="s">
        <v>363</v>
      </c>
      <c r="N167" s="4" t="s">
        <v>294</v>
      </c>
      <c r="O167" s="4" t="s">
        <v>68</v>
      </c>
      <c r="P167" s="116" t="s">
        <v>80</v>
      </c>
      <c r="Q167" s="116" t="s">
        <v>80</v>
      </c>
      <c r="R167" s="3" t="s">
        <v>82</v>
      </c>
      <c r="S167" s="3" t="s">
        <v>82</v>
      </c>
      <c r="T167" s="3" t="s">
        <v>82</v>
      </c>
      <c r="U167" s="62" t="s">
        <v>82</v>
      </c>
      <c r="V167" s="119" t="s">
        <v>440</v>
      </c>
    </row>
    <row r="168" spans="1:22" ht="48" x14ac:dyDescent="0.3">
      <c r="A168" s="162" t="s">
        <v>259</v>
      </c>
      <c r="B168" s="80" t="s">
        <v>780</v>
      </c>
      <c r="C168" s="61">
        <v>44398</v>
      </c>
      <c r="D168" s="55" t="s">
        <v>82</v>
      </c>
      <c r="E168" s="4" t="s">
        <v>285</v>
      </c>
      <c r="F168" s="22" t="s">
        <v>120</v>
      </c>
      <c r="G168" s="80" t="s">
        <v>439</v>
      </c>
      <c r="H168" s="36" t="s">
        <v>82</v>
      </c>
      <c r="I168" s="40" t="s">
        <v>80</v>
      </c>
      <c r="J168" s="62" t="s">
        <v>65</v>
      </c>
      <c r="K168" s="62" t="s">
        <v>93</v>
      </c>
      <c r="L168" s="62" t="s">
        <v>147</v>
      </c>
      <c r="M168" s="62" t="s">
        <v>333</v>
      </c>
      <c r="N168" s="4" t="s">
        <v>139</v>
      </c>
      <c r="O168" s="4" t="s">
        <v>71</v>
      </c>
      <c r="P168" s="116" t="s">
        <v>80</v>
      </c>
      <c r="Q168" s="116" t="s">
        <v>80</v>
      </c>
      <c r="R168" s="3" t="s">
        <v>82</v>
      </c>
      <c r="S168" s="3" t="s">
        <v>82</v>
      </c>
      <c r="T168" s="3" t="s">
        <v>82</v>
      </c>
      <c r="U168" s="62" t="s">
        <v>82</v>
      </c>
      <c r="V168" s="119" t="s">
        <v>441</v>
      </c>
    </row>
    <row r="169" spans="1:22" ht="48" x14ac:dyDescent="0.3">
      <c r="A169" s="162" t="s">
        <v>259</v>
      </c>
      <c r="B169" s="80" t="s">
        <v>780</v>
      </c>
      <c r="C169" s="61">
        <v>44398</v>
      </c>
      <c r="D169" s="55" t="s">
        <v>82</v>
      </c>
      <c r="E169" s="4" t="s">
        <v>285</v>
      </c>
      <c r="F169" s="22" t="s">
        <v>120</v>
      </c>
      <c r="G169" s="80" t="s">
        <v>442</v>
      </c>
      <c r="H169" s="36" t="s">
        <v>82</v>
      </c>
      <c r="I169" s="40" t="s">
        <v>80</v>
      </c>
      <c r="J169" s="62" t="s">
        <v>65</v>
      </c>
      <c r="K169" s="62" t="s">
        <v>93</v>
      </c>
      <c r="L169" s="62" t="s">
        <v>147</v>
      </c>
      <c r="M169" s="62" t="s">
        <v>333</v>
      </c>
      <c r="N169" s="4" t="s">
        <v>139</v>
      </c>
      <c r="O169" s="4" t="s">
        <v>71</v>
      </c>
      <c r="P169" s="116" t="s">
        <v>80</v>
      </c>
      <c r="Q169" s="116" t="s">
        <v>80</v>
      </c>
      <c r="R169" s="3" t="s">
        <v>82</v>
      </c>
      <c r="S169" s="3" t="s">
        <v>82</v>
      </c>
      <c r="T169" s="3" t="s">
        <v>82</v>
      </c>
      <c r="U169" s="62" t="s">
        <v>82</v>
      </c>
      <c r="V169" s="119" t="s">
        <v>443</v>
      </c>
    </row>
    <row r="170" spans="1:22" ht="36" x14ac:dyDescent="0.3">
      <c r="A170" s="162" t="s">
        <v>259</v>
      </c>
      <c r="B170" s="80" t="s">
        <v>780</v>
      </c>
      <c r="C170" s="61">
        <v>44398</v>
      </c>
      <c r="D170" s="55" t="s">
        <v>82</v>
      </c>
      <c r="E170" s="4" t="s">
        <v>285</v>
      </c>
      <c r="F170" s="22" t="s">
        <v>120</v>
      </c>
      <c r="G170" s="80" t="s">
        <v>444</v>
      </c>
      <c r="H170" s="36" t="s">
        <v>82</v>
      </c>
      <c r="I170" s="40" t="s">
        <v>80</v>
      </c>
      <c r="J170" s="62" t="s">
        <v>65</v>
      </c>
      <c r="K170" s="62" t="s">
        <v>93</v>
      </c>
      <c r="L170" s="62" t="s">
        <v>147</v>
      </c>
      <c r="M170" s="62" t="s">
        <v>398</v>
      </c>
      <c r="N170" s="4" t="s">
        <v>294</v>
      </c>
      <c r="O170" s="4" t="s">
        <v>68</v>
      </c>
      <c r="P170" s="116" t="s">
        <v>80</v>
      </c>
      <c r="Q170" s="116" t="s">
        <v>80</v>
      </c>
      <c r="R170" s="3" t="s">
        <v>82</v>
      </c>
      <c r="S170" s="3" t="s">
        <v>82</v>
      </c>
      <c r="T170" s="3" t="s">
        <v>82</v>
      </c>
      <c r="U170" s="62" t="s">
        <v>82</v>
      </c>
      <c r="V170" s="119" t="s">
        <v>445</v>
      </c>
    </row>
    <row r="171" spans="1:22" ht="60" x14ac:dyDescent="0.3">
      <c r="A171" s="162" t="s">
        <v>259</v>
      </c>
      <c r="B171" s="80" t="s">
        <v>780</v>
      </c>
      <c r="C171" s="61">
        <v>44398</v>
      </c>
      <c r="D171" s="55" t="s">
        <v>82</v>
      </c>
      <c r="E171" s="4" t="s">
        <v>285</v>
      </c>
      <c r="F171" s="22" t="s">
        <v>120</v>
      </c>
      <c r="G171" s="80" t="s">
        <v>446</v>
      </c>
      <c r="H171" s="36" t="s">
        <v>82</v>
      </c>
      <c r="I171" s="40" t="s">
        <v>80</v>
      </c>
      <c r="J171" s="62" t="s">
        <v>65</v>
      </c>
      <c r="K171" s="62" t="s">
        <v>93</v>
      </c>
      <c r="L171" s="62" t="s">
        <v>147</v>
      </c>
      <c r="M171" s="62" t="s">
        <v>333</v>
      </c>
      <c r="N171" s="4" t="s">
        <v>139</v>
      </c>
      <c r="O171" s="4" t="s">
        <v>71</v>
      </c>
      <c r="P171" s="116" t="s">
        <v>80</v>
      </c>
      <c r="Q171" s="116" t="s">
        <v>80</v>
      </c>
      <c r="R171" s="3" t="s">
        <v>82</v>
      </c>
      <c r="S171" s="3" t="s">
        <v>82</v>
      </c>
      <c r="T171" s="3" t="s">
        <v>82</v>
      </c>
      <c r="U171" s="62" t="s">
        <v>82</v>
      </c>
      <c r="V171" s="119" t="s">
        <v>447</v>
      </c>
    </row>
    <row r="172" spans="1:22" ht="48" x14ac:dyDescent="0.3">
      <c r="A172" s="162" t="s">
        <v>259</v>
      </c>
      <c r="B172" s="80" t="s">
        <v>780</v>
      </c>
      <c r="C172" s="61">
        <v>44398</v>
      </c>
      <c r="D172" s="55" t="s">
        <v>82</v>
      </c>
      <c r="E172" s="4" t="s">
        <v>285</v>
      </c>
      <c r="F172" s="22" t="s">
        <v>120</v>
      </c>
      <c r="G172" s="80" t="s">
        <v>448</v>
      </c>
      <c r="H172" s="36" t="s">
        <v>82</v>
      </c>
      <c r="I172" s="40" t="s">
        <v>80</v>
      </c>
      <c r="J172" s="62" t="s">
        <v>65</v>
      </c>
      <c r="K172" s="62" t="s">
        <v>93</v>
      </c>
      <c r="L172" s="62" t="s">
        <v>147</v>
      </c>
      <c r="M172" s="62" t="s">
        <v>449</v>
      </c>
      <c r="N172" s="4" t="s">
        <v>294</v>
      </c>
      <c r="O172" s="4" t="s">
        <v>68</v>
      </c>
      <c r="P172" s="116" t="s">
        <v>80</v>
      </c>
      <c r="Q172" s="116" t="s">
        <v>80</v>
      </c>
      <c r="R172" s="3" t="s">
        <v>82</v>
      </c>
      <c r="S172" s="3" t="s">
        <v>82</v>
      </c>
      <c r="T172" s="3" t="s">
        <v>82</v>
      </c>
      <c r="U172" s="62" t="s">
        <v>82</v>
      </c>
      <c r="V172" s="119" t="s">
        <v>450</v>
      </c>
    </row>
    <row r="173" spans="1:22" ht="36" x14ac:dyDescent="0.3">
      <c r="A173" s="162" t="s">
        <v>259</v>
      </c>
      <c r="B173" s="80" t="s">
        <v>780</v>
      </c>
      <c r="C173" s="61">
        <v>44398</v>
      </c>
      <c r="D173" s="55" t="s">
        <v>82</v>
      </c>
      <c r="E173" s="4" t="s">
        <v>285</v>
      </c>
      <c r="F173" s="22" t="s">
        <v>120</v>
      </c>
      <c r="G173" s="80" t="s">
        <v>451</v>
      </c>
      <c r="H173" s="36" t="s">
        <v>82</v>
      </c>
      <c r="I173" s="40" t="s">
        <v>80</v>
      </c>
      <c r="J173" s="62" t="s">
        <v>65</v>
      </c>
      <c r="K173" s="62" t="s">
        <v>93</v>
      </c>
      <c r="L173" s="62" t="s">
        <v>147</v>
      </c>
      <c r="M173" s="62" t="s">
        <v>452</v>
      </c>
      <c r="N173" s="4" t="s">
        <v>294</v>
      </c>
      <c r="O173" s="4" t="s">
        <v>68</v>
      </c>
      <c r="P173" s="116" t="s">
        <v>80</v>
      </c>
      <c r="Q173" s="116" t="s">
        <v>80</v>
      </c>
      <c r="R173" s="3" t="s">
        <v>82</v>
      </c>
      <c r="S173" s="3" t="s">
        <v>82</v>
      </c>
      <c r="T173" s="3" t="s">
        <v>82</v>
      </c>
      <c r="U173" s="62" t="s">
        <v>82</v>
      </c>
      <c r="V173" s="119" t="s">
        <v>453</v>
      </c>
    </row>
    <row r="174" spans="1:22" ht="48" x14ac:dyDescent="0.3">
      <c r="A174" s="162" t="s">
        <v>259</v>
      </c>
      <c r="B174" s="80" t="s">
        <v>780</v>
      </c>
      <c r="C174" s="53">
        <v>44398</v>
      </c>
      <c r="D174" s="55" t="s">
        <v>82</v>
      </c>
      <c r="E174" s="22" t="s">
        <v>454</v>
      </c>
      <c r="F174" s="22" t="s">
        <v>120</v>
      </c>
      <c r="G174" s="103" t="s">
        <v>455</v>
      </c>
      <c r="H174" s="36" t="s">
        <v>82</v>
      </c>
      <c r="I174" s="40" t="s">
        <v>80</v>
      </c>
      <c r="J174" s="62" t="s">
        <v>65</v>
      </c>
      <c r="K174" s="62" t="s">
        <v>93</v>
      </c>
      <c r="L174" s="54" t="s">
        <v>456</v>
      </c>
      <c r="M174" s="54" t="s">
        <v>333</v>
      </c>
      <c r="N174" s="4" t="s">
        <v>139</v>
      </c>
      <c r="O174" s="4" t="s">
        <v>71</v>
      </c>
      <c r="P174" s="116" t="s">
        <v>80</v>
      </c>
      <c r="Q174" s="116" t="s">
        <v>80</v>
      </c>
      <c r="R174" s="3" t="s">
        <v>82</v>
      </c>
      <c r="S174" s="3" t="s">
        <v>82</v>
      </c>
      <c r="T174" s="3" t="s">
        <v>82</v>
      </c>
      <c r="U174" s="62" t="s">
        <v>82</v>
      </c>
      <c r="V174" s="119" t="s">
        <v>457</v>
      </c>
    </row>
    <row r="175" spans="1:22" ht="48" x14ac:dyDescent="0.3">
      <c r="A175" s="162" t="s">
        <v>259</v>
      </c>
      <c r="B175" s="80" t="s">
        <v>780</v>
      </c>
      <c r="C175" s="53">
        <v>44398</v>
      </c>
      <c r="D175" s="55" t="s">
        <v>82</v>
      </c>
      <c r="E175" s="22" t="s">
        <v>454</v>
      </c>
      <c r="F175" s="22" t="s">
        <v>120</v>
      </c>
      <c r="G175" s="103" t="s">
        <v>458</v>
      </c>
      <c r="H175" s="36" t="s">
        <v>82</v>
      </c>
      <c r="I175" s="40" t="s">
        <v>80</v>
      </c>
      <c r="J175" s="62" t="s">
        <v>65</v>
      </c>
      <c r="K175" s="62" t="s">
        <v>93</v>
      </c>
      <c r="L175" s="54" t="s">
        <v>456</v>
      </c>
      <c r="M175" s="54" t="s">
        <v>333</v>
      </c>
      <c r="N175" s="4" t="s">
        <v>139</v>
      </c>
      <c r="O175" s="4" t="s">
        <v>71</v>
      </c>
      <c r="P175" s="116" t="s">
        <v>80</v>
      </c>
      <c r="Q175" s="116" t="s">
        <v>80</v>
      </c>
      <c r="R175" s="3" t="s">
        <v>82</v>
      </c>
      <c r="S175" s="3" t="s">
        <v>82</v>
      </c>
      <c r="T175" s="3" t="s">
        <v>82</v>
      </c>
      <c r="U175" s="62" t="s">
        <v>82</v>
      </c>
      <c r="V175" s="119" t="s">
        <v>459</v>
      </c>
    </row>
    <row r="176" spans="1:22" ht="48" x14ac:dyDescent="0.3">
      <c r="A176" s="162" t="s">
        <v>259</v>
      </c>
      <c r="B176" s="80" t="s">
        <v>780</v>
      </c>
      <c r="C176" s="61">
        <v>44398</v>
      </c>
      <c r="D176" s="55" t="s">
        <v>82</v>
      </c>
      <c r="E176" s="4" t="s">
        <v>272</v>
      </c>
      <c r="F176" s="22" t="s">
        <v>120</v>
      </c>
      <c r="G176" s="80" t="s">
        <v>439</v>
      </c>
      <c r="H176" s="36" t="s">
        <v>82</v>
      </c>
      <c r="I176" s="40" t="s">
        <v>80</v>
      </c>
      <c r="J176" s="62" t="s">
        <v>65</v>
      </c>
      <c r="K176" s="62" t="s">
        <v>93</v>
      </c>
      <c r="L176" s="62" t="s">
        <v>460</v>
      </c>
      <c r="M176" s="62" t="s">
        <v>333</v>
      </c>
      <c r="N176" s="4" t="s">
        <v>139</v>
      </c>
      <c r="O176" s="4" t="s">
        <v>71</v>
      </c>
      <c r="P176" s="116" t="s">
        <v>80</v>
      </c>
      <c r="Q176" s="116" t="s">
        <v>80</v>
      </c>
      <c r="R176" s="3" t="s">
        <v>82</v>
      </c>
      <c r="S176" s="3" t="s">
        <v>82</v>
      </c>
      <c r="T176" s="3" t="s">
        <v>82</v>
      </c>
      <c r="U176" s="62" t="s">
        <v>82</v>
      </c>
      <c r="V176" s="119" t="s">
        <v>461</v>
      </c>
    </row>
    <row r="177" spans="1:22" ht="48" x14ac:dyDescent="0.3">
      <c r="A177" s="162" t="s">
        <v>259</v>
      </c>
      <c r="B177" s="80" t="s">
        <v>780</v>
      </c>
      <c r="C177" s="61">
        <v>44398</v>
      </c>
      <c r="D177" s="55" t="s">
        <v>82</v>
      </c>
      <c r="E177" s="4" t="s">
        <v>272</v>
      </c>
      <c r="F177" s="22" t="s">
        <v>120</v>
      </c>
      <c r="G177" s="80" t="s">
        <v>462</v>
      </c>
      <c r="H177" s="36" t="s">
        <v>82</v>
      </c>
      <c r="I177" s="40" t="s">
        <v>80</v>
      </c>
      <c r="J177" s="62" t="s">
        <v>65</v>
      </c>
      <c r="K177" s="62" t="s">
        <v>93</v>
      </c>
      <c r="L177" s="62" t="s">
        <v>460</v>
      </c>
      <c r="M177" s="62" t="s">
        <v>463</v>
      </c>
      <c r="N177" s="4" t="s">
        <v>294</v>
      </c>
      <c r="O177" s="4" t="s">
        <v>68</v>
      </c>
      <c r="P177" s="116" t="s">
        <v>80</v>
      </c>
      <c r="Q177" s="116" t="s">
        <v>80</v>
      </c>
      <c r="R177" s="3" t="s">
        <v>82</v>
      </c>
      <c r="S177" s="3" t="s">
        <v>82</v>
      </c>
      <c r="T177" s="3" t="s">
        <v>82</v>
      </c>
      <c r="U177" s="62" t="s">
        <v>82</v>
      </c>
      <c r="V177" s="119" t="s">
        <v>464</v>
      </c>
    </row>
    <row r="178" spans="1:22" ht="36" x14ac:dyDescent="0.3">
      <c r="A178" s="162" t="s">
        <v>259</v>
      </c>
      <c r="B178" s="80" t="s">
        <v>780</v>
      </c>
      <c r="C178" s="61">
        <v>44398</v>
      </c>
      <c r="D178" s="55" t="s">
        <v>82</v>
      </c>
      <c r="E178" s="4" t="s">
        <v>243</v>
      </c>
      <c r="F178" s="22" t="s">
        <v>120</v>
      </c>
      <c r="G178" s="80" t="s">
        <v>465</v>
      </c>
      <c r="H178" s="36" t="s">
        <v>82</v>
      </c>
      <c r="I178" s="40" t="s">
        <v>80</v>
      </c>
      <c r="J178" s="62" t="s">
        <v>65</v>
      </c>
      <c r="K178" s="62" t="s">
        <v>93</v>
      </c>
      <c r="L178" s="62" t="s">
        <v>244</v>
      </c>
      <c r="M178" s="62" t="s">
        <v>398</v>
      </c>
      <c r="N178" s="4" t="s">
        <v>294</v>
      </c>
      <c r="O178" s="4" t="s">
        <v>68</v>
      </c>
      <c r="P178" s="116" t="s">
        <v>80</v>
      </c>
      <c r="Q178" s="116" t="s">
        <v>80</v>
      </c>
      <c r="R178" s="3" t="s">
        <v>82</v>
      </c>
      <c r="S178" s="3" t="s">
        <v>82</v>
      </c>
      <c r="T178" s="3" t="s">
        <v>82</v>
      </c>
      <c r="U178" s="62" t="s">
        <v>82</v>
      </c>
      <c r="V178" s="119" t="s">
        <v>466</v>
      </c>
    </row>
    <row r="179" spans="1:22" ht="36" x14ac:dyDescent="0.3">
      <c r="A179" s="162" t="s">
        <v>259</v>
      </c>
      <c r="B179" s="80" t="s">
        <v>780</v>
      </c>
      <c r="C179" s="61">
        <v>44398</v>
      </c>
      <c r="D179" s="55" t="s">
        <v>82</v>
      </c>
      <c r="E179" s="4" t="s">
        <v>243</v>
      </c>
      <c r="F179" s="22" t="s">
        <v>120</v>
      </c>
      <c r="G179" s="80" t="s">
        <v>467</v>
      </c>
      <c r="H179" s="36" t="s">
        <v>82</v>
      </c>
      <c r="I179" s="40" t="s">
        <v>80</v>
      </c>
      <c r="J179" s="62" t="s">
        <v>65</v>
      </c>
      <c r="K179" s="62" t="s">
        <v>93</v>
      </c>
      <c r="L179" s="62" t="s">
        <v>244</v>
      </c>
      <c r="M179" s="62" t="s">
        <v>398</v>
      </c>
      <c r="N179" s="4" t="s">
        <v>294</v>
      </c>
      <c r="O179" s="4" t="s">
        <v>68</v>
      </c>
      <c r="P179" s="116" t="s">
        <v>80</v>
      </c>
      <c r="Q179" s="116" t="s">
        <v>80</v>
      </c>
      <c r="R179" s="3" t="s">
        <v>82</v>
      </c>
      <c r="S179" s="3" t="s">
        <v>82</v>
      </c>
      <c r="T179" s="3" t="s">
        <v>82</v>
      </c>
      <c r="U179" s="62" t="s">
        <v>82</v>
      </c>
      <c r="V179" s="119" t="s">
        <v>468</v>
      </c>
    </row>
    <row r="180" spans="1:22" ht="36" x14ac:dyDescent="0.3">
      <c r="A180" s="162" t="s">
        <v>259</v>
      </c>
      <c r="B180" s="80" t="s">
        <v>780</v>
      </c>
      <c r="C180" s="61">
        <v>44398</v>
      </c>
      <c r="D180" s="55" t="s">
        <v>82</v>
      </c>
      <c r="E180" s="4" t="s">
        <v>243</v>
      </c>
      <c r="F180" s="22" t="s">
        <v>120</v>
      </c>
      <c r="G180" s="80" t="s">
        <v>469</v>
      </c>
      <c r="H180" s="36" t="s">
        <v>82</v>
      </c>
      <c r="I180" s="40" t="s">
        <v>80</v>
      </c>
      <c r="J180" s="62" t="s">
        <v>65</v>
      </c>
      <c r="K180" s="62" t="s">
        <v>93</v>
      </c>
      <c r="L180" s="62" t="s">
        <v>244</v>
      </c>
      <c r="M180" s="62" t="s">
        <v>452</v>
      </c>
      <c r="N180" s="4" t="s">
        <v>294</v>
      </c>
      <c r="O180" s="4" t="s">
        <v>68</v>
      </c>
      <c r="P180" s="116" t="s">
        <v>80</v>
      </c>
      <c r="Q180" s="116" t="s">
        <v>80</v>
      </c>
      <c r="R180" s="3" t="s">
        <v>82</v>
      </c>
      <c r="S180" s="3" t="s">
        <v>82</v>
      </c>
      <c r="T180" s="3" t="s">
        <v>82</v>
      </c>
      <c r="U180" s="62" t="s">
        <v>82</v>
      </c>
      <c r="V180" s="119" t="s">
        <v>470</v>
      </c>
    </row>
    <row r="181" spans="1:22" ht="36" x14ac:dyDescent="0.3">
      <c r="A181" s="162" t="s">
        <v>259</v>
      </c>
      <c r="B181" s="80" t="s">
        <v>780</v>
      </c>
      <c r="C181" s="61">
        <v>44398</v>
      </c>
      <c r="D181" s="55" t="s">
        <v>82</v>
      </c>
      <c r="E181" s="4" t="s">
        <v>243</v>
      </c>
      <c r="F181" s="22" t="s">
        <v>120</v>
      </c>
      <c r="G181" s="80" t="s">
        <v>471</v>
      </c>
      <c r="H181" s="36" t="s">
        <v>82</v>
      </c>
      <c r="I181" s="40" t="s">
        <v>80</v>
      </c>
      <c r="J181" s="62" t="s">
        <v>65</v>
      </c>
      <c r="K181" s="62" t="s">
        <v>93</v>
      </c>
      <c r="L181" s="62" t="s">
        <v>244</v>
      </c>
      <c r="M181" s="62" t="s">
        <v>333</v>
      </c>
      <c r="N181" s="4" t="s">
        <v>139</v>
      </c>
      <c r="O181" s="4" t="s">
        <v>71</v>
      </c>
      <c r="P181" s="116" t="s">
        <v>80</v>
      </c>
      <c r="Q181" s="116" t="s">
        <v>80</v>
      </c>
      <c r="R181" s="3" t="s">
        <v>82</v>
      </c>
      <c r="S181" s="3" t="s">
        <v>82</v>
      </c>
      <c r="T181" s="3" t="s">
        <v>82</v>
      </c>
      <c r="U181" s="62" t="s">
        <v>82</v>
      </c>
      <c r="V181" s="119" t="s">
        <v>472</v>
      </c>
    </row>
    <row r="182" spans="1:22" ht="48" x14ac:dyDescent="0.3">
      <c r="A182" s="162" t="s">
        <v>259</v>
      </c>
      <c r="B182" s="80" t="s">
        <v>780</v>
      </c>
      <c r="C182" s="61">
        <v>44398</v>
      </c>
      <c r="D182" s="55" t="s">
        <v>82</v>
      </c>
      <c r="E182" s="4" t="s">
        <v>243</v>
      </c>
      <c r="F182" s="22" t="s">
        <v>120</v>
      </c>
      <c r="G182" s="80" t="s">
        <v>473</v>
      </c>
      <c r="H182" s="36" t="s">
        <v>82</v>
      </c>
      <c r="I182" s="40" t="s">
        <v>80</v>
      </c>
      <c r="J182" s="62" t="s">
        <v>65</v>
      </c>
      <c r="K182" s="62" t="s">
        <v>93</v>
      </c>
      <c r="L182" s="62" t="s">
        <v>244</v>
      </c>
      <c r="M182" s="62" t="s">
        <v>474</v>
      </c>
      <c r="N182" s="4" t="s">
        <v>294</v>
      </c>
      <c r="O182" s="4" t="s">
        <v>68</v>
      </c>
      <c r="P182" s="116" t="s">
        <v>80</v>
      </c>
      <c r="Q182" s="116" t="s">
        <v>80</v>
      </c>
      <c r="R182" s="3" t="s">
        <v>82</v>
      </c>
      <c r="S182" s="3" t="s">
        <v>82</v>
      </c>
      <c r="T182" s="3" t="s">
        <v>82</v>
      </c>
      <c r="U182" s="62" t="s">
        <v>82</v>
      </c>
      <c r="V182" s="119" t="s">
        <v>475</v>
      </c>
    </row>
    <row r="183" spans="1:22" ht="36" x14ac:dyDescent="0.3">
      <c r="A183" s="162" t="s">
        <v>259</v>
      </c>
      <c r="B183" s="80" t="s">
        <v>780</v>
      </c>
      <c r="C183" s="61">
        <v>44398</v>
      </c>
      <c r="D183" s="55" t="s">
        <v>82</v>
      </c>
      <c r="E183" s="4" t="s">
        <v>243</v>
      </c>
      <c r="F183" s="22" t="s">
        <v>120</v>
      </c>
      <c r="G183" s="80" t="s">
        <v>451</v>
      </c>
      <c r="H183" s="36" t="s">
        <v>82</v>
      </c>
      <c r="I183" s="40" t="s">
        <v>80</v>
      </c>
      <c r="J183" s="62" t="s">
        <v>65</v>
      </c>
      <c r="K183" s="62" t="s">
        <v>93</v>
      </c>
      <c r="L183" s="62" t="s">
        <v>244</v>
      </c>
      <c r="M183" s="62" t="s">
        <v>398</v>
      </c>
      <c r="N183" s="4" t="s">
        <v>294</v>
      </c>
      <c r="O183" s="4" t="s">
        <v>68</v>
      </c>
      <c r="P183" s="116" t="s">
        <v>80</v>
      </c>
      <c r="Q183" s="116" t="s">
        <v>80</v>
      </c>
      <c r="R183" s="3" t="s">
        <v>82</v>
      </c>
      <c r="S183" s="3" t="s">
        <v>82</v>
      </c>
      <c r="T183" s="3" t="s">
        <v>82</v>
      </c>
      <c r="U183" s="62" t="s">
        <v>82</v>
      </c>
      <c r="V183" s="119" t="s">
        <v>476</v>
      </c>
    </row>
    <row r="184" spans="1:22" ht="36" x14ac:dyDescent="0.3">
      <c r="A184" s="162" t="s">
        <v>259</v>
      </c>
      <c r="B184" s="80" t="s">
        <v>780</v>
      </c>
      <c r="C184" s="61">
        <v>44398</v>
      </c>
      <c r="D184" s="55" t="s">
        <v>82</v>
      </c>
      <c r="E184" s="4" t="s">
        <v>243</v>
      </c>
      <c r="F184" s="22" t="s">
        <v>120</v>
      </c>
      <c r="G184" s="80" t="s">
        <v>477</v>
      </c>
      <c r="H184" s="36" t="s">
        <v>82</v>
      </c>
      <c r="I184" s="40" t="s">
        <v>80</v>
      </c>
      <c r="J184" s="62" t="s">
        <v>65</v>
      </c>
      <c r="K184" s="62" t="s">
        <v>93</v>
      </c>
      <c r="L184" s="62" t="s">
        <v>244</v>
      </c>
      <c r="M184" s="62" t="s">
        <v>398</v>
      </c>
      <c r="N184" s="4" t="s">
        <v>294</v>
      </c>
      <c r="O184" s="4" t="s">
        <v>68</v>
      </c>
      <c r="P184" s="116" t="s">
        <v>80</v>
      </c>
      <c r="Q184" s="116" t="s">
        <v>80</v>
      </c>
      <c r="R184" s="3" t="s">
        <v>82</v>
      </c>
      <c r="S184" s="3" t="s">
        <v>82</v>
      </c>
      <c r="T184" s="3" t="s">
        <v>82</v>
      </c>
      <c r="U184" s="62" t="s">
        <v>82</v>
      </c>
      <c r="V184" s="119" t="s">
        <v>478</v>
      </c>
    </row>
    <row r="185" spans="1:22" x14ac:dyDescent="0.3">
      <c r="A185" s="162" t="s">
        <v>259</v>
      </c>
      <c r="B185" s="80" t="s">
        <v>780</v>
      </c>
      <c r="C185" s="61">
        <v>44398</v>
      </c>
      <c r="D185" s="55" t="s">
        <v>82</v>
      </c>
      <c r="E185" s="4" t="s">
        <v>243</v>
      </c>
      <c r="F185" s="22" t="s">
        <v>120</v>
      </c>
      <c r="G185" s="80" t="s">
        <v>479</v>
      </c>
      <c r="H185" s="36" t="s">
        <v>82</v>
      </c>
      <c r="I185" s="40" t="s">
        <v>80</v>
      </c>
      <c r="J185" s="62" t="s">
        <v>65</v>
      </c>
      <c r="K185" s="62" t="s">
        <v>93</v>
      </c>
      <c r="L185" s="62" t="s">
        <v>244</v>
      </c>
      <c r="M185" s="62" t="s">
        <v>287</v>
      </c>
      <c r="N185" s="4" t="s">
        <v>288</v>
      </c>
      <c r="O185" s="4" t="s">
        <v>60</v>
      </c>
      <c r="P185" s="116" t="s">
        <v>80</v>
      </c>
      <c r="Q185" s="116" t="s">
        <v>80</v>
      </c>
      <c r="R185" s="3" t="s">
        <v>82</v>
      </c>
      <c r="S185" s="3" t="s">
        <v>82</v>
      </c>
      <c r="T185" s="3" t="s">
        <v>82</v>
      </c>
      <c r="U185" s="62" t="s">
        <v>82</v>
      </c>
      <c r="V185" s="119" t="s">
        <v>480</v>
      </c>
    </row>
    <row r="186" spans="1:22" ht="72" x14ac:dyDescent="0.3">
      <c r="A186" s="162" t="s">
        <v>259</v>
      </c>
      <c r="B186" s="80" t="s">
        <v>780</v>
      </c>
      <c r="C186" s="61">
        <v>44398</v>
      </c>
      <c r="D186" s="55" t="s">
        <v>82</v>
      </c>
      <c r="E186" s="4" t="s">
        <v>326</v>
      </c>
      <c r="F186" s="22" t="s">
        <v>120</v>
      </c>
      <c r="G186" s="80" t="s">
        <v>481</v>
      </c>
      <c r="H186" s="36" t="s">
        <v>82</v>
      </c>
      <c r="I186" s="40" t="s">
        <v>80</v>
      </c>
      <c r="J186" s="62" t="s">
        <v>65</v>
      </c>
      <c r="K186" s="62" t="s">
        <v>93</v>
      </c>
      <c r="L186" s="62" t="s">
        <v>328</v>
      </c>
      <c r="M186" s="62" t="s">
        <v>287</v>
      </c>
      <c r="N186" s="4" t="s">
        <v>288</v>
      </c>
      <c r="O186" s="4" t="s">
        <v>60</v>
      </c>
      <c r="P186" s="116" t="s">
        <v>80</v>
      </c>
      <c r="Q186" s="116" t="s">
        <v>80</v>
      </c>
      <c r="R186" s="3" t="s">
        <v>82</v>
      </c>
      <c r="S186" s="3" t="s">
        <v>82</v>
      </c>
      <c r="T186" s="3" t="s">
        <v>82</v>
      </c>
      <c r="U186" s="62" t="s">
        <v>82</v>
      </c>
      <c r="V186" s="119" t="s">
        <v>482</v>
      </c>
    </row>
    <row r="187" spans="1:22" ht="48" x14ac:dyDescent="0.3">
      <c r="A187" s="162" t="s">
        <v>259</v>
      </c>
      <c r="B187" s="80" t="s">
        <v>780</v>
      </c>
      <c r="C187" s="61">
        <v>44398</v>
      </c>
      <c r="D187" s="55" t="s">
        <v>82</v>
      </c>
      <c r="E187" s="4" t="s">
        <v>326</v>
      </c>
      <c r="F187" s="22" t="s">
        <v>120</v>
      </c>
      <c r="G187" s="80" t="s">
        <v>483</v>
      </c>
      <c r="H187" s="36" t="s">
        <v>82</v>
      </c>
      <c r="I187" s="40" t="s">
        <v>80</v>
      </c>
      <c r="J187" s="62" t="s">
        <v>65</v>
      </c>
      <c r="K187" s="62" t="s">
        <v>93</v>
      </c>
      <c r="L187" s="62" t="s">
        <v>328</v>
      </c>
      <c r="M187" s="62" t="s">
        <v>333</v>
      </c>
      <c r="N187" s="4" t="s">
        <v>139</v>
      </c>
      <c r="O187" s="4" t="s">
        <v>71</v>
      </c>
      <c r="P187" s="116" t="s">
        <v>80</v>
      </c>
      <c r="Q187" s="116" t="s">
        <v>80</v>
      </c>
      <c r="R187" s="3" t="s">
        <v>82</v>
      </c>
      <c r="S187" s="3" t="s">
        <v>82</v>
      </c>
      <c r="T187" s="3" t="s">
        <v>82</v>
      </c>
      <c r="U187" s="62" t="s">
        <v>82</v>
      </c>
      <c r="V187" s="119" t="s">
        <v>484</v>
      </c>
    </row>
    <row r="188" spans="1:22" ht="60" x14ac:dyDescent="0.3">
      <c r="A188" s="162" t="s">
        <v>259</v>
      </c>
      <c r="B188" s="80" t="s">
        <v>780</v>
      </c>
      <c r="C188" s="61">
        <v>44398</v>
      </c>
      <c r="D188" s="55" t="s">
        <v>82</v>
      </c>
      <c r="E188" s="4" t="s">
        <v>485</v>
      </c>
      <c r="F188" s="22" t="s">
        <v>120</v>
      </c>
      <c r="G188" s="80" t="s">
        <v>486</v>
      </c>
      <c r="H188" s="36" t="s">
        <v>82</v>
      </c>
      <c r="I188" s="40" t="s">
        <v>80</v>
      </c>
      <c r="J188" s="62" t="s">
        <v>65</v>
      </c>
      <c r="K188" s="62" t="s">
        <v>93</v>
      </c>
      <c r="L188" s="62" t="s">
        <v>487</v>
      </c>
      <c r="M188" s="62" t="s">
        <v>398</v>
      </c>
      <c r="N188" s="4" t="s">
        <v>294</v>
      </c>
      <c r="O188" s="4" t="s">
        <v>68</v>
      </c>
      <c r="P188" s="116" t="s">
        <v>80</v>
      </c>
      <c r="Q188" s="116" t="s">
        <v>80</v>
      </c>
      <c r="R188" s="3" t="s">
        <v>82</v>
      </c>
      <c r="S188" s="3" t="s">
        <v>82</v>
      </c>
      <c r="T188" s="3" t="s">
        <v>82</v>
      </c>
      <c r="U188" s="62" t="s">
        <v>82</v>
      </c>
      <c r="V188" s="119" t="s">
        <v>488</v>
      </c>
    </row>
    <row r="189" spans="1:22" ht="60" x14ac:dyDescent="0.3">
      <c r="A189" s="162" t="s">
        <v>259</v>
      </c>
      <c r="B189" s="80" t="s">
        <v>780</v>
      </c>
      <c r="C189" s="61">
        <v>44398</v>
      </c>
      <c r="D189" s="55" t="s">
        <v>82</v>
      </c>
      <c r="E189" s="4" t="s">
        <v>485</v>
      </c>
      <c r="F189" s="22" t="s">
        <v>120</v>
      </c>
      <c r="G189" s="80" t="s">
        <v>489</v>
      </c>
      <c r="H189" s="36" t="s">
        <v>82</v>
      </c>
      <c r="I189" s="40" t="s">
        <v>80</v>
      </c>
      <c r="J189" s="62" t="s">
        <v>65</v>
      </c>
      <c r="K189" s="62" t="s">
        <v>93</v>
      </c>
      <c r="L189" s="62" t="s">
        <v>487</v>
      </c>
      <c r="M189" s="62" t="s">
        <v>452</v>
      </c>
      <c r="N189" s="4" t="s">
        <v>294</v>
      </c>
      <c r="O189" s="4" t="s">
        <v>68</v>
      </c>
      <c r="P189" s="116" t="s">
        <v>80</v>
      </c>
      <c r="Q189" s="116" t="s">
        <v>80</v>
      </c>
      <c r="R189" s="3" t="s">
        <v>82</v>
      </c>
      <c r="S189" s="3" t="s">
        <v>82</v>
      </c>
      <c r="T189" s="3" t="s">
        <v>82</v>
      </c>
      <c r="U189" s="62" t="s">
        <v>82</v>
      </c>
      <c r="V189" s="119" t="s">
        <v>490</v>
      </c>
    </row>
    <row r="190" spans="1:22" ht="48" x14ac:dyDescent="0.3">
      <c r="A190" s="162" t="s">
        <v>259</v>
      </c>
      <c r="B190" s="80" t="s">
        <v>780</v>
      </c>
      <c r="C190" s="61">
        <v>44398</v>
      </c>
      <c r="D190" s="55" t="s">
        <v>82</v>
      </c>
      <c r="E190" s="4" t="s">
        <v>485</v>
      </c>
      <c r="F190" s="22" t="s">
        <v>120</v>
      </c>
      <c r="G190" s="80" t="s">
        <v>473</v>
      </c>
      <c r="H190" s="36" t="s">
        <v>82</v>
      </c>
      <c r="I190" s="40" t="s">
        <v>80</v>
      </c>
      <c r="J190" s="62" t="s">
        <v>65</v>
      </c>
      <c r="K190" s="62" t="s">
        <v>93</v>
      </c>
      <c r="L190" s="62" t="s">
        <v>487</v>
      </c>
      <c r="M190" s="62" t="s">
        <v>491</v>
      </c>
      <c r="N190" s="4" t="s">
        <v>294</v>
      </c>
      <c r="O190" s="4" t="s">
        <v>68</v>
      </c>
      <c r="P190" s="116" t="s">
        <v>80</v>
      </c>
      <c r="Q190" s="116" t="s">
        <v>80</v>
      </c>
      <c r="R190" s="3" t="s">
        <v>82</v>
      </c>
      <c r="S190" s="3" t="s">
        <v>82</v>
      </c>
      <c r="T190" s="3" t="s">
        <v>82</v>
      </c>
      <c r="U190" s="62" t="s">
        <v>82</v>
      </c>
      <c r="V190" s="119" t="s">
        <v>492</v>
      </c>
    </row>
    <row r="191" spans="1:22" ht="60" x14ac:dyDescent="0.3">
      <c r="A191" s="162" t="s">
        <v>259</v>
      </c>
      <c r="B191" s="80" t="s">
        <v>780</v>
      </c>
      <c r="C191" s="61">
        <v>44398</v>
      </c>
      <c r="D191" s="55" t="s">
        <v>82</v>
      </c>
      <c r="E191" s="4" t="s">
        <v>485</v>
      </c>
      <c r="F191" s="22" t="s">
        <v>120</v>
      </c>
      <c r="G191" s="80" t="s">
        <v>493</v>
      </c>
      <c r="H191" s="36" t="s">
        <v>82</v>
      </c>
      <c r="I191" s="40" t="s">
        <v>80</v>
      </c>
      <c r="J191" s="62" t="s">
        <v>65</v>
      </c>
      <c r="K191" s="62" t="s">
        <v>93</v>
      </c>
      <c r="L191" s="62" t="s">
        <v>487</v>
      </c>
      <c r="M191" s="62" t="s">
        <v>398</v>
      </c>
      <c r="N191" s="4" t="s">
        <v>294</v>
      </c>
      <c r="O191" s="4" t="s">
        <v>68</v>
      </c>
      <c r="P191" s="116" t="s">
        <v>80</v>
      </c>
      <c r="Q191" s="116" t="s">
        <v>80</v>
      </c>
      <c r="R191" s="3" t="s">
        <v>82</v>
      </c>
      <c r="S191" s="3" t="s">
        <v>82</v>
      </c>
      <c r="T191" s="3" t="s">
        <v>82</v>
      </c>
      <c r="U191" s="62" t="s">
        <v>82</v>
      </c>
      <c r="V191" s="119" t="s">
        <v>494</v>
      </c>
    </row>
    <row r="192" spans="1:22" ht="60" x14ac:dyDescent="0.3">
      <c r="A192" s="162" t="s">
        <v>259</v>
      </c>
      <c r="B192" s="80" t="s">
        <v>780</v>
      </c>
      <c r="C192" s="61">
        <v>44398</v>
      </c>
      <c r="D192" s="55" t="s">
        <v>82</v>
      </c>
      <c r="E192" s="4" t="s">
        <v>495</v>
      </c>
      <c r="F192" s="22" t="s">
        <v>120</v>
      </c>
      <c r="G192" s="80" t="s">
        <v>496</v>
      </c>
      <c r="H192" s="36" t="s">
        <v>82</v>
      </c>
      <c r="I192" s="40" t="s">
        <v>80</v>
      </c>
      <c r="J192" s="62" t="s">
        <v>65</v>
      </c>
      <c r="K192" s="62" t="s">
        <v>93</v>
      </c>
      <c r="L192" s="62" t="s">
        <v>497</v>
      </c>
      <c r="M192" s="62" t="s">
        <v>374</v>
      </c>
      <c r="N192" s="4" t="s">
        <v>223</v>
      </c>
      <c r="O192" s="4" t="s">
        <v>60</v>
      </c>
      <c r="P192" s="116" t="s">
        <v>80</v>
      </c>
      <c r="Q192" s="116" t="s">
        <v>80</v>
      </c>
      <c r="R192" s="3" t="s">
        <v>82</v>
      </c>
      <c r="S192" s="3" t="s">
        <v>82</v>
      </c>
      <c r="T192" s="3" t="s">
        <v>82</v>
      </c>
      <c r="U192" s="62" t="s">
        <v>82</v>
      </c>
      <c r="V192" s="119" t="s">
        <v>498</v>
      </c>
    </row>
    <row r="193" spans="1:22" ht="36" x14ac:dyDescent="0.3">
      <c r="A193" s="162" t="s">
        <v>259</v>
      </c>
      <c r="B193" s="80" t="s">
        <v>780</v>
      </c>
      <c r="C193" s="61">
        <v>44398</v>
      </c>
      <c r="D193" s="55" t="s">
        <v>82</v>
      </c>
      <c r="E193" s="4" t="s">
        <v>340</v>
      </c>
      <c r="F193" s="22" t="s">
        <v>120</v>
      </c>
      <c r="G193" s="80" t="s">
        <v>499</v>
      </c>
      <c r="H193" s="36" t="s">
        <v>82</v>
      </c>
      <c r="I193" s="40" t="s">
        <v>80</v>
      </c>
      <c r="J193" s="62" t="s">
        <v>65</v>
      </c>
      <c r="K193" s="62" t="s">
        <v>93</v>
      </c>
      <c r="L193" s="62" t="s">
        <v>342</v>
      </c>
      <c r="M193" s="62" t="s">
        <v>500</v>
      </c>
      <c r="N193" s="4" t="s">
        <v>294</v>
      </c>
      <c r="O193" s="4" t="s">
        <v>68</v>
      </c>
      <c r="P193" s="116" t="s">
        <v>80</v>
      </c>
      <c r="Q193" s="116" t="s">
        <v>80</v>
      </c>
      <c r="R193" s="3" t="s">
        <v>82</v>
      </c>
      <c r="S193" s="3" t="s">
        <v>82</v>
      </c>
      <c r="T193" s="3" t="s">
        <v>82</v>
      </c>
      <c r="U193" s="62" t="s">
        <v>82</v>
      </c>
      <c r="V193" s="119" t="s">
        <v>501</v>
      </c>
    </row>
    <row r="194" spans="1:22" ht="60" x14ac:dyDescent="0.3">
      <c r="A194" s="162" t="s">
        <v>259</v>
      </c>
      <c r="B194" s="80" t="s">
        <v>780</v>
      </c>
      <c r="C194" s="61">
        <v>44398</v>
      </c>
      <c r="D194" s="55" t="s">
        <v>82</v>
      </c>
      <c r="E194" s="4" t="s">
        <v>340</v>
      </c>
      <c r="F194" s="22" t="s">
        <v>120</v>
      </c>
      <c r="G194" s="80" t="s">
        <v>502</v>
      </c>
      <c r="H194" s="36" t="s">
        <v>82</v>
      </c>
      <c r="I194" s="40" t="s">
        <v>80</v>
      </c>
      <c r="J194" s="62" t="s">
        <v>65</v>
      </c>
      <c r="K194" s="62" t="s">
        <v>93</v>
      </c>
      <c r="L194" s="62" t="s">
        <v>342</v>
      </c>
      <c r="M194" s="62" t="s">
        <v>333</v>
      </c>
      <c r="N194" s="4" t="s">
        <v>139</v>
      </c>
      <c r="O194" s="4" t="s">
        <v>71</v>
      </c>
      <c r="P194" s="116" t="s">
        <v>80</v>
      </c>
      <c r="Q194" s="116" t="s">
        <v>80</v>
      </c>
      <c r="R194" s="3" t="s">
        <v>82</v>
      </c>
      <c r="S194" s="3" t="s">
        <v>82</v>
      </c>
      <c r="T194" s="3" t="s">
        <v>82</v>
      </c>
      <c r="U194" s="62" t="s">
        <v>82</v>
      </c>
      <c r="V194" s="119" t="s">
        <v>503</v>
      </c>
    </row>
    <row r="195" spans="1:22" ht="36" x14ac:dyDescent="0.3">
      <c r="A195" s="162" t="s">
        <v>259</v>
      </c>
      <c r="B195" s="80" t="s">
        <v>780</v>
      </c>
      <c r="C195" s="61">
        <v>44398</v>
      </c>
      <c r="D195" s="55" t="s">
        <v>82</v>
      </c>
      <c r="E195" s="4" t="s">
        <v>340</v>
      </c>
      <c r="F195" s="22" t="s">
        <v>120</v>
      </c>
      <c r="G195" s="80" t="s">
        <v>504</v>
      </c>
      <c r="H195" s="36" t="s">
        <v>82</v>
      </c>
      <c r="I195" s="40" t="s">
        <v>80</v>
      </c>
      <c r="J195" s="62" t="s">
        <v>65</v>
      </c>
      <c r="K195" s="62" t="s">
        <v>93</v>
      </c>
      <c r="L195" s="62" t="s">
        <v>342</v>
      </c>
      <c r="M195" s="62" t="s">
        <v>398</v>
      </c>
      <c r="N195" s="4" t="s">
        <v>294</v>
      </c>
      <c r="O195" s="4" t="s">
        <v>68</v>
      </c>
      <c r="P195" s="116" t="s">
        <v>80</v>
      </c>
      <c r="Q195" s="116" t="s">
        <v>80</v>
      </c>
      <c r="R195" s="3" t="s">
        <v>82</v>
      </c>
      <c r="S195" s="3" t="s">
        <v>82</v>
      </c>
      <c r="T195" s="3" t="s">
        <v>82</v>
      </c>
      <c r="U195" s="62" t="s">
        <v>82</v>
      </c>
      <c r="V195" s="119" t="s">
        <v>505</v>
      </c>
    </row>
    <row r="196" spans="1:22" ht="48" x14ac:dyDescent="0.3">
      <c r="B196" s="80" t="s">
        <v>780</v>
      </c>
      <c r="C196" s="61">
        <v>44398</v>
      </c>
      <c r="D196" s="55" t="s">
        <v>82</v>
      </c>
      <c r="E196" s="4" t="s">
        <v>340</v>
      </c>
      <c r="F196" s="22" t="s">
        <v>120</v>
      </c>
      <c r="G196" s="80" t="s">
        <v>506</v>
      </c>
      <c r="H196" s="36" t="s">
        <v>82</v>
      </c>
      <c r="I196" s="40" t="s">
        <v>80</v>
      </c>
      <c r="J196" s="62" t="s">
        <v>65</v>
      </c>
      <c r="K196" s="62" t="s">
        <v>93</v>
      </c>
      <c r="L196" s="62" t="s">
        <v>342</v>
      </c>
      <c r="M196" s="62" t="s">
        <v>333</v>
      </c>
      <c r="N196" s="4" t="s">
        <v>139</v>
      </c>
      <c r="O196" s="4" t="s">
        <v>71</v>
      </c>
      <c r="P196" s="116" t="s">
        <v>80</v>
      </c>
      <c r="Q196" s="116" t="s">
        <v>80</v>
      </c>
      <c r="R196" s="3" t="s">
        <v>82</v>
      </c>
      <c r="S196" s="3" t="s">
        <v>82</v>
      </c>
      <c r="T196" s="3" t="s">
        <v>82</v>
      </c>
      <c r="U196" s="62" t="s">
        <v>82</v>
      </c>
      <c r="V196" s="119" t="s">
        <v>507</v>
      </c>
    </row>
    <row r="197" spans="1:22" ht="48" x14ac:dyDescent="0.3">
      <c r="B197" s="80" t="s">
        <v>780</v>
      </c>
      <c r="C197" s="61">
        <v>44398</v>
      </c>
      <c r="D197" s="55" t="s">
        <v>82</v>
      </c>
      <c r="E197" s="4" t="s">
        <v>508</v>
      </c>
      <c r="F197" s="22" t="s">
        <v>120</v>
      </c>
      <c r="G197" s="80" t="s">
        <v>509</v>
      </c>
      <c r="H197" s="36" t="s">
        <v>82</v>
      </c>
      <c r="I197" s="40" t="s">
        <v>80</v>
      </c>
      <c r="J197" s="62" t="s">
        <v>65</v>
      </c>
      <c r="K197" s="62" t="s">
        <v>93</v>
      </c>
      <c r="L197" s="62" t="s">
        <v>510</v>
      </c>
      <c r="M197" s="62" t="s">
        <v>333</v>
      </c>
      <c r="N197" s="4" t="s">
        <v>139</v>
      </c>
      <c r="O197" s="4" t="s">
        <v>71</v>
      </c>
      <c r="P197" s="116" t="s">
        <v>80</v>
      </c>
      <c r="Q197" s="116" t="s">
        <v>80</v>
      </c>
      <c r="R197" s="3" t="s">
        <v>82</v>
      </c>
      <c r="S197" s="3" t="s">
        <v>82</v>
      </c>
      <c r="T197" s="3" t="s">
        <v>82</v>
      </c>
      <c r="U197" s="62" t="s">
        <v>82</v>
      </c>
      <c r="V197" s="119" t="s">
        <v>511</v>
      </c>
    </row>
    <row r="198" spans="1:22" ht="48" x14ac:dyDescent="0.3">
      <c r="B198" s="80" t="s">
        <v>780</v>
      </c>
      <c r="C198" s="61">
        <v>44398</v>
      </c>
      <c r="D198" s="55" t="s">
        <v>82</v>
      </c>
      <c r="E198" s="4" t="s">
        <v>508</v>
      </c>
      <c r="F198" s="22" t="s">
        <v>120</v>
      </c>
      <c r="G198" s="80" t="s">
        <v>512</v>
      </c>
      <c r="H198" s="36" t="s">
        <v>82</v>
      </c>
      <c r="I198" s="40" t="s">
        <v>80</v>
      </c>
      <c r="J198" s="62" t="s">
        <v>65</v>
      </c>
      <c r="K198" s="62" t="s">
        <v>93</v>
      </c>
      <c r="L198" s="62" t="s">
        <v>510</v>
      </c>
      <c r="M198" s="62" t="s">
        <v>333</v>
      </c>
      <c r="N198" s="4" t="s">
        <v>139</v>
      </c>
      <c r="O198" s="4" t="s">
        <v>71</v>
      </c>
      <c r="P198" s="116" t="s">
        <v>80</v>
      </c>
      <c r="Q198" s="116" t="s">
        <v>80</v>
      </c>
      <c r="R198" s="3" t="s">
        <v>82</v>
      </c>
      <c r="S198" s="3" t="s">
        <v>82</v>
      </c>
      <c r="T198" s="3" t="s">
        <v>82</v>
      </c>
      <c r="U198" s="62" t="s">
        <v>82</v>
      </c>
      <c r="V198" s="119" t="s">
        <v>513</v>
      </c>
    </row>
    <row r="199" spans="1:22" ht="36" x14ac:dyDescent="0.3">
      <c r="B199" s="80" t="s">
        <v>780</v>
      </c>
      <c r="C199" s="61">
        <v>44398</v>
      </c>
      <c r="D199" s="55" t="s">
        <v>82</v>
      </c>
      <c r="E199" s="4" t="s">
        <v>508</v>
      </c>
      <c r="F199" s="22" t="s">
        <v>120</v>
      </c>
      <c r="G199" s="80" t="s">
        <v>439</v>
      </c>
      <c r="H199" s="36" t="s">
        <v>82</v>
      </c>
      <c r="I199" s="40" t="s">
        <v>80</v>
      </c>
      <c r="J199" s="62" t="s">
        <v>65</v>
      </c>
      <c r="K199" s="62" t="s">
        <v>93</v>
      </c>
      <c r="L199" s="62" t="s">
        <v>510</v>
      </c>
      <c r="M199" s="62" t="s">
        <v>333</v>
      </c>
      <c r="N199" s="4" t="s">
        <v>139</v>
      </c>
      <c r="O199" s="4" t="s">
        <v>71</v>
      </c>
      <c r="P199" s="116" t="s">
        <v>80</v>
      </c>
      <c r="Q199" s="116" t="s">
        <v>80</v>
      </c>
      <c r="R199" s="3" t="s">
        <v>82</v>
      </c>
      <c r="S199" s="3" t="s">
        <v>82</v>
      </c>
      <c r="T199" s="3" t="s">
        <v>82</v>
      </c>
      <c r="U199" s="62" t="s">
        <v>82</v>
      </c>
      <c r="V199" s="119" t="s">
        <v>514</v>
      </c>
    </row>
    <row r="200" spans="1:22" ht="48" x14ac:dyDescent="0.3">
      <c r="B200" s="80" t="s">
        <v>780</v>
      </c>
      <c r="C200" s="61">
        <v>44398</v>
      </c>
      <c r="D200" s="55" t="s">
        <v>82</v>
      </c>
      <c r="E200" s="4" t="s">
        <v>508</v>
      </c>
      <c r="F200" s="22" t="s">
        <v>120</v>
      </c>
      <c r="G200" s="80" t="s">
        <v>455</v>
      </c>
      <c r="H200" s="36" t="s">
        <v>82</v>
      </c>
      <c r="I200" s="40" t="s">
        <v>80</v>
      </c>
      <c r="J200" s="62" t="s">
        <v>65</v>
      </c>
      <c r="K200" s="62" t="s">
        <v>93</v>
      </c>
      <c r="L200" s="62" t="s">
        <v>510</v>
      </c>
      <c r="M200" s="62" t="s">
        <v>474</v>
      </c>
      <c r="N200" s="4" t="s">
        <v>294</v>
      </c>
      <c r="O200" s="4" t="s">
        <v>68</v>
      </c>
      <c r="P200" s="116" t="s">
        <v>80</v>
      </c>
      <c r="Q200" s="116" t="s">
        <v>80</v>
      </c>
      <c r="R200" s="3" t="s">
        <v>82</v>
      </c>
      <c r="S200" s="3" t="s">
        <v>82</v>
      </c>
      <c r="T200" s="3" t="s">
        <v>82</v>
      </c>
      <c r="U200" s="62" t="s">
        <v>82</v>
      </c>
      <c r="V200" s="119" t="s">
        <v>515</v>
      </c>
    </row>
    <row r="201" spans="1:22" ht="48" x14ac:dyDescent="0.3">
      <c r="B201" s="80" t="s">
        <v>780</v>
      </c>
      <c r="C201" s="61">
        <v>44398</v>
      </c>
      <c r="D201" s="55" t="s">
        <v>82</v>
      </c>
      <c r="E201" s="4" t="s">
        <v>508</v>
      </c>
      <c r="F201" s="22" t="s">
        <v>120</v>
      </c>
      <c r="G201" s="80" t="s">
        <v>455</v>
      </c>
      <c r="H201" s="36" t="s">
        <v>82</v>
      </c>
      <c r="I201" s="40" t="s">
        <v>80</v>
      </c>
      <c r="J201" s="62" t="s">
        <v>65</v>
      </c>
      <c r="K201" s="62" t="s">
        <v>93</v>
      </c>
      <c r="L201" s="62" t="s">
        <v>510</v>
      </c>
      <c r="M201" s="62" t="s">
        <v>516</v>
      </c>
      <c r="N201" s="4" t="s">
        <v>294</v>
      </c>
      <c r="O201" s="4" t="s">
        <v>68</v>
      </c>
      <c r="P201" s="116" t="s">
        <v>80</v>
      </c>
      <c r="Q201" s="116" t="s">
        <v>80</v>
      </c>
      <c r="R201" s="3" t="s">
        <v>82</v>
      </c>
      <c r="S201" s="3" t="s">
        <v>82</v>
      </c>
      <c r="T201" s="3" t="s">
        <v>82</v>
      </c>
      <c r="U201" s="62" t="s">
        <v>82</v>
      </c>
      <c r="V201" s="119" t="s">
        <v>517</v>
      </c>
    </row>
    <row r="202" spans="1:22" ht="48" x14ac:dyDescent="0.3">
      <c r="B202" s="80" t="s">
        <v>780</v>
      </c>
      <c r="C202" s="61">
        <v>44398</v>
      </c>
      <c r="D202" s="55" t="s">
        <v>82</v>
      </c>
      <c r="E202" s="4" t="s">
        <v>508</v>
      </c>
      <c r="F202" s="22" t="s">
        <v>120</v>
      </c>
      <c r="G202" s="80" t="s">
        <v>455</v>
      </c>
      <c r="H202" s="36" t="s">
        <v>82</v>
      </c>
      <c r="I202" s="40" t="s">
        <v>80</v>
      </c>
      <c r="J202" s="62" t="s">
        <v>65</v>
      </c>
      <c r="K202" s="62" t="s">
        <v>93</v>
      </c>
      <c r="L202" s="62" t="s">
        <v>510</v>
      </c>
      <c r="M202" s="62" t="s">
        <v>333</v>
      </c>
      <c r="N202" s="4" t="s">
        <v>139</v>
      </c>
      <c r="O202" s="4" t="s">
        <v>71</v>
      </c>
      <c r="P202" s="116" t="s">
        <v>80</v>
      </c>
      <c r="Q202" s="116" t="s">
        <v>80</v>
      </c>
      <c r="R202" s="3" t="s">
        <v>82</v>
      </c>
      <c r="S202" s="3" t="s">
        <v>82</v>
      </c>
      <c r="T202" s="3" t="s">
        <v>82</v>
      </c>
      <c r="U202" s="62" t="s">
        <v>82</v>
      </c>
      <c r="V202" s="119" t="s">
        <v>515</v>
      </c>
    </row>
    <row r="203" spans="1:22" ht="48" x14ac:dyDescent="0.3">
      <c r="B203" s="80" t="s">
        <v>780</v>
      </c>
      <c r="C203" s="61">
        <v>44398</v>
      </c>
      <c r="D203" s="55" t="s">
        <v>82</v>
      </c>
      <c r="E203" s="4" t="s">
        <v>508</v>
      </c>
      <c r="F203" s="22" t="s">
        <v>120</v>
      </c>
      <c r="G203" s="80" t="s">
        <v>462</v>
      </c>
      <c r="H203" s="36" t="s">
        <v>82</v>
      </c>
      <c r="I203" s="40" t="s">
        <v>80</v>
      </c>
      <c r="J203" s="62" t="s">
        <v>65</v>
      </c>
      <c r="K203" s="62" t="s">
        <v>93</v>
      </c>
      <c r="L203" s="62" t="s">
        <v>510</v>
      </c>
      <c r="M203" s="62" t="s">
        <v>452</v>
      </c>
      <c r="N203" s="4" t="s">
        <v>294</v>
      </c>
      <c r="O203" s="4" t="s">
        <v>68</v>
      </c>
      <c r="P203" s="116" t="s">
        <v>80</v>
      </c>
      <c r="Q203" s="116" t="s">
        <v>80</v>
      </c>
      <c r="R203" s="3" t="s">
        <v>82</v>
      </c>
      <c r="S203" s="3" t="s">
        <v>82</v>
      </c>
      <c r="T203" s="3" t="s">
        <v>82</v>
      </c>
      <c r="U203" s="62" t="s">
        <v>82</v>
      </c>
      <c r="V203" s="119" t="s">
        <v>518</v>
      </c>
    </row>
    <row r="204" spans="1:22" ht="36" x14ac:dyDescent="0.3">
      <c r="A204" s="162" t="s">
        <v>259</v>
      </c>
      <c r="B204" s="80" t="s">
        <v>780</v>
      </c>
      <c r="C204" s="61">
        <v>44398</v>
      </c>
      <c r="D204" s="55" t="s">
        <v>82</v>
      </c>
      <c r="E204" s="4" t="s">
        <v>508</v>
      </c>
      <c r="F204" s="22" t="s">
        <v>120</v>
      </c>
      <c r="G204" s="80" t="s">
        <v>519</v>
      </c>
      <c r="H204" s="36" t="s">
        <v>82</v>
      </c>
      <c r="I204" s="40" t="s">
        <v>80</v>
      </c>
      <c r="J204" s="62" t="s">
        <v>65</v>
      </c>
      <c r="K204" s="62" t="s">
        <v>93</v>
      </c>
      <c r="L204" s="62" t="s">
        <v>510</v>
      </c>
      <c r="M204" s="62" t="s">
        <v>449</v>
      </c>
      <c r="N204" s="4" t="s">
        <v>294</v>
      </c>
      <c r="O204" s="4" t="s">
        <v>68</v>
      </c>
      <c r="P204" s="116" t="s">
        <v>80</v>
      </c>
      <c r="Q204" s="116" t="s">
        <v>80</v>
      </c>
      <c r="R204" s="3" t="s">
        <v>82</v>
      </c>
      <c r="S204" s="3" t="s">
        <v>82</v>
      </c>
      <c r="T204" s="3" t="s">
        <v>82</v>
      </c>
      <c r="U204" s="62" t="s">
        <v>82</v>
      </c>
      <c r="V204" s="119" t="s">
        <v>520</v>
      </c>
    </row>
    <row r="205" spans="1:22" ht="60" x14ac:dyDescent="0.3">
      <c r="A205" s="162" t="s">
        <v>259</v>
      </c>
      <c r="B205" s="80" t="s">
        <v>780</v>
      </c>
      <c r="C205" s="61">
        <v>44398</v>
      </c>
      <c r="D205" s="55" t="s">
        <v>82</v>
      </c>
      <c r="E205" s="4" t="s">
        <v>508</v>
      </c>
      <c r="F205" s="22" t="s">
        <v>120</v>
      </c>
      <c r="G205" s="80" t="s">
        <v>521</v>
      </c>
      <c r="H205" s="36" t="s">
        <v>82</v>
      </c>
      <c r="I205" s="40" t="s">
        <v>80</v>
      </c>
      <c r="J205" s="62" t="s">
        <v>65</v>
      </c>
      <c r="K205" s="62" t="s">
        <v>93</v>
      </c>
      <c r="L205" s="62" t="s">
        <v>510</v>
      </c>
      <c r="M205" s="62" t="s">
        <v>374</v>
      </c>
      <c r="N205" s="4" t="s">
        <v>223</v>
      </c>
      <c r="O205" s="4" t="s">
        <v>60</v>
      </c>
      <c r="P205" s="116" t="s">
        <v>80</v>
      </c>
      <c r="Q205" s="116" t="s">
        <v>80</v>
      </c>
      <c r="R205" s="3" t="s">
        <v>82</v>
      </c>
      <c r="S205" s="3" t="s">
        <v>82</v>
      </c>
      <c r="T205" s="3" t="s">
        <v>82</v>
      </c>
      <c r="U205" s="62" t="s">
        <v>82</v>
      </c>
      <c r="V205" s="119" t="s">
        <v>522</v>
      </c>
    </row>
    <row r="206" spans="1:22" ht="48" x14ac:dyDescent="0.3">
      <c r="A206" s="162" t="s">
        <v>259</v>
      </c>
      <c r="B206" s="80" t="s">
        <v>780</v>
      </c>
      <c r="C206" s="61">
        <v>44398</v>
      </c>
      <c r="D206" s="55" t="s">
        <v>82</v>
      </c>
      <c r="E206" s="4" t="s">
        <v>508</v>
      </c>
      <c r="F206" s="22" t="s">
        <v>120</v>
      </c>
      <c r="G206" s="80" t="s">
        <v>451</v>
      </c>
      <c r="H206" s="36" t="s">
        <v>82</v>
      </c>
      <c r="I206" s="40" t="s">
        <v>80</v>
      </c>
      <c r="J206" s="62" t="s">
        <v>65</v>
      </c>
      <c r="K206" s="62" t="s">
        <v>93</v>
      </c>
      <c r="L206" s="62" t="s">
        <v>510</v>
      </c>
      <c r="M206" s="62" t="s">
        <v>333</v>
      </c>
      <c r="N206" s="4" t="s">
        <v>139</v>
      </c>
      <c r="O206" s="4" t="s">
        <v>71</v>
      </c>
      <c r="P206" s="116" t="s">
        <v>80</v>
      </c>
      <c r="Q206" s="116" t="s">
        <v>80</v>
      </c>
      <c r="R206" s="3" t="s">
        <v>82</v>
      </c>
      <c r="S206" s="3" t="s">
        <v>82</v>
      </c>
      <c r="T206" s="3" t="s">
        <v>82</v>
      </c>
      <c r="U206" s="62" t="s">
        <v>82</v>
      </c>
      <c r="V206" s="119" t="s">
        <v>523</v>
      </c>
    </row>
    <row r="207" spans="1:22" ht="48" x14ac:dyDescent="0.3">
      <c r="A207" s="162" t="s">
        <v>259</v>
      </c>
      <c r="B207" s="80" t="s">
        <v>780</v>
      </c>
      <c r="C207" s="61">
        <v>44398</v>
      </c>
      <c r="D207" s="55" t="s">
        <v>82</v>
      </c>
      <c r="E207" s="4" t="s">
        <v>508</v>
      </c>
      <c r="F207" s="22" t="s">
        <v>120</v>
      </c>
      <c r="G207" s="80" t="s">
        <v>506</v>
      </c>
      <c r="H207" s="36" t="s">
        <v>82</v>
      </c>
      <c r="I207" s="40" t="s">
        <v>80</v>
      </c>
      <c r="J207" s="62" t="s">
        <v>65</v>
      </c>
      <c r="K207" s="62" t="s">
        <v>93</v>
      </c>
      <c r="L207" s="62" t="s">
        <v>510</v>
      </c>
      <c r="M207" s="62" t="s">
        <v>333</v>
      </c>
      <c r="N207" s="4" t="s">
        <v>139</v>
      </c>
      <c r="O207" s="4" t="s">
        <v>71</v>
      </c>
      <c r="P207" s="116" t="s">
        <v>80</v>
      </c>
      <c r="Q207" s="116" t="s">
        <v>80</v>
      </c>
      <c r="R207" s="3" t="s">
        <v>82</v>
      </c>
      <c r="S207" s="3" t="s">
        <v>82</v>
      </c>
      <c r="T207" s="3" t="s">
        <v>82</v>
      </c>
      <c r="U207" s="62" t="s">
        <v>82</v>
      </c>
      <c r="V207" s="119" t="s">
        <v>524</v>
      </c>
    </row>
    <row r="208" spans="1:22" x14ac:dyDescent="0.3">
      <c r="A208" s="162" t="s">
        <v>259</v>
      </c>
      <c r="B208" s="80" t="s">
        <v>780</v>
      </c>
      <c r="C208" s="61">
        <v>44398</v>
      </c>
      <c r="D208" s="55" t="s">
        <v>82</v>
      </c>
      <c r="E208" s="4" t="s">
        <v>508</v>
      </c>
      <c r="F208" s="22" t="s">
        <v>120</v>
      </c>
      <c r="G208" s="80" t="s">
        <v>479</v>
      </c>
      <c r="H208" s="36" t="s">
        <v>82</v>
      </c>
      <c r="I208" s="40" t="s">
        <v>80</v>
      </c>
      <c r="J208" s="62" t="s">
        <v>65</v>
      </c>
      <c r="K208" s="62" t="s">
        <v>93</v>
      </c>
      <c r="L208" s="62" t="s">
        <v>510</v>
      </c>
      <c r="M208" s="62" t="s">
        <v>287</v>
      </c>
      <c r="N208" s="4" t="s">
        <v>288</v>
      </c>
      <c r="O208" s="4" t="s">
        <v>60</v>
      </c>
      <c r="P208" s="116" t="s">
        <v>80</v>
      </c>
      <c r="Q208" s="116" t="s">
        <v>80</v>
      </c>
      <c r="R208" s="3" t="s">
        <v>82</v>
      </c>
      <c r="S208" s="3" t="s">
        <v>82</v>
      </c>
      <c r="T208" s="3" t="s">
        <v>82</v>
      </c>
      <c r="U208" s="62" t="s">
        <v>82</v>
      </c>
      <c r="V208" s="119" t="s">
        <v>480</v>
      </c>
    </row>
    <row r="209" spans="1:22" ht="48" x14ac:dyDescent="0.3">
      <c r="A209" s="162" t="s">
        <v>259</v>
      </c>
      <c r="B209" s="80" t="s">
        <v>780</v>
      </c>
      <c r="C209" s="61">
        <v>44398</v>
      </c>
      <c r="D209" s="55" t="s">
        <v>82</v>
      </c>
      <c r="E209" s="4" t="s">
        <v>322</v>
      </c>
      <c r="F209" s="22" t="s">
        <v>120</v>
      </c>
      <c r="G209" s="80" t="s">
        <v>465</v>
      </c>
      <c r="H209" s="36" t="s">
        <v>82</v>
      </c>
      <c r="I209" s="40" t="s">
        <v>80</v>
      </c>
      <c r="J209" s="62" t="s">
        <v>65</v>
      </c>
      <c r="K209" s="62" t="s">
        <v>93</v>
      </c>
      <c r="L209" s="62" t="s">
        <v>345</v>
      </c>
      <c r="M209" s="62" t="s">
        <v>80</v>
      </c>
      <c r="N209" s="4" t="s">
        <v>294</v>
      </c>
      <c r="O209" s="4" t="s">
        <v>68</v>
      </c>
      <c r="P209" s="116" t="s">
        <v>80</v>
      </c>
      <c r="Q209" s="116" t="s">
        <v>80</v>
      </c>
      <c r="R209" s="3" t="s">
        <v>82</v>
      </c>
      <c r="S209" s="3" t="s">
        <v>82</v>
      </c>
      <c r="T209" s="3" t="s">
        <v>82</v>
      </c>
      <c r="U209" s="62" t="s">
        <v>82</v>
      </c>
      <c r="V209" s="119" t="s">
        <v>525</v>
      </c>
    </row>
    <row r="210" spans="1:22" ht="48" x14ac:dyDescent="0.3">
      <c r="A210" s="162" t="s">
        <v>259</v>
      </c>
      <c r="B210" s="80" t="s">
        <v>780</v>
      </c>
      <c r="C210" s="61">
        <v>44398</v>
      </c>
      <c r="D210" s="55" t="s">
        <v>82</v>
      </c>
      <c r="E210" s="4" t="s">
        <v>322</v>
      </c>
      <c r="F210" s="22" t="s">
        <v>120</v>
      </c>
      <c r="G210" s="80" t="s">
        <v>512</v>
      </c>
      <c r="H210" s="36" t="s">
        <v>82</v>
      </c>
      <c r="I210" s="40" t="s">
        <v>80</v>
      </c>
      <c r="J210" s="62" t="s">
        <v>65</v>
      </c>
      <c r="K210" s="62" t="s">
        <v>93</v>
      </c>
      <c r="L210" s="62" t="s">
        <v>345</v>
      </c>
      <c r="M210" s="62" t="s">
        <v>398</v>
      </c>
      <c r="N210" s="4" t="s">
        <v>294</v>
      </c>
      <c r="O210" s="4" t="s">
        <v>68</v>
      </c>
      <c r="P210" s="116" t="s">
        <v>80</v>
      </c>
      <c r="Q210" s="116" t="s">
        <v>80</v>
      </c>
      <c r="R210" s="3" t="s">
        <v>82</v>
      </c>
      <c r="S210" s="3" t="s">
        <v>82</v>
      </c>
      <c r="T210" s="3" t="s">
        <v>82</v>
      </c>
      <c r="U210" s="62" t="s">
        <v>82</v>
      </c>
      <c r="V210" s="119" t="s">
        <v>526</v>
      </c>
    </row>
    <row r="211" spans="1:22" ht="36" x14ac:dyDescent="0.3">
      <c r="A211" s="162" t="s">
        <v>259</v>
      </c>
      <c r="B211" s="80" t="s">
        <v>780</v>
      </c>
      <c r="C211" s="61">
        <v>44398</v>
      </c>
      <c r="D211" s="55" t="s">
        <v>82</v>
      </c>
      <c r="E211" s="4" t="s">
        <v>322</v>
      </c>
      <c r="F211" s="22" t="s">
        <v>120</v>
      </c>
      <c r="G211" s="80" t="s">
        <v>527</v>
      </c>
      <c r="H211" s="36" t="s">
        <v>82</v>
      </c>
      <c r="I211" s="40" t="s">
        <v>80</v>
      </c>
      <c r="J211" s="62" t="s">
        <v>65</v>
      </c>
      <c r="K211" s="62" t="s">
        <v>93</v>
      </c>
      <c r="L211" s="62" t="s">
        <v>345</v>
      </c>
      <c r="M211" s="62" t="s">
        <v>449</v>
      </c>
      <c r="N211" s="4" t="s">
        <v>294</v>
      </c>
      <c r="O211" s="4" t="s">
        <v>68</v>
      </c>
      <c r="P211" s="116" t="s">
        <v>80</v>
      </c>
      <c r="Q211" s="116" t="s">
        <v>80</v>
      </c>
      <c r="R211" s="3" t="s">
        <v>82</v>
      </c>
      <c r="S211" s="3" t="s">
        <v>82</v>
      </c>
      <c r="T211" s="3" t="s">
        <v>82</v>
      </c>
      <c r="U211" s="62" t="s">
        <v>82</v>
      </c>
      <c r="V211" s="119" t="s">
        <v>325</v>
      </c>
    </row>
    <row r="212" spans="1:22" ht="48" x14ac:dyDescent="0.3">
      <c r="A212" s="162" t="s">
        <v>259</v>
      </c>
      <c r="B212" s="80" t="s">
        <v>780</v>
      </c>
      <c r="C212" s="61">
        <v>44398</v>
      </c>
      <c r="D212" s="55" t="s">
        <v>82</v>
      </c>
      <c r="E212" s="4" t="s">
        <v>322</v>
      </c>
      <c r="F212" s="22" t="s">
        <v>120</v>
      </c>
      <c r="G212" s="80" t="s">
        <v>528</v>
      </c>
      <c r="H212" s="36" t="s">
        <v>82</v>
      </c>
      <c r="I212" s="40" t="s">
        <v>80</v>
      </c>
      <c r="J212" s="62" t="s">
        <v>65</v>
      </c>
      <c r="K212" s="62" t="s">
        <v>93</v>
      </c>
      <c r="L212" s="62" t="s">
        <v>345</v>
      </c>
      <c r="M212" s="62" t="s">
        <v>333</v>
      </c>
      <c r="N212" s="4" t="s">
        <v>139</v>
      </c>
      <c r="O212" s="4" t="s">
        <v>71</v>
      </c>
      <c r="P212" s="116" t="s">
        <v>80</v>
      </c>
      <c r="Q212" s="116" t="s">
        <v>80</v>
      </c>
      <c r="R212" s="3" t="s">
        <v>82</v>
      </c>
      <c r="S212" s="3" t="s">
        <v>82</v>
      </c>
      <c r="T212" s="3" t="s">
        <v>82</v>
      </c>
      <c r="U212" s="62" t="s">
        <v>82</v>
      </c>
      <c r="V212" s="119" t="s">
        <v>529</v>
      </c>
    </row>
    <row r="213" spans="1:22" ht="24" x14ac:dyDescent="0.3">
      <c r="A213" s="162" t="s">
        <v>259</v>
      </c>
      <c r="B213" s="80" t="s">
        <v>780</v>
      </c>
      <c r="C213" s="61">
        <v>44398</v>
      </c>
      <c r="D213" s="55" t="s">
        <v>82</v>
      </c>
      <c r="E213" s="4" t="s">
        <v>322</v>
      </c>
      <c r="F213" s="22" t="s">
        <v>120</v>
      </c>
      <c r="G213" s="80" t="s">
        <v>530</v>
      </c>
      <c r="H213" s="36" t="s">
        <v>82</v>
      </c>
      <c r="I213" s="40" t="s">
        <v>80</v>
      </c>
      <c r="J213" s="62" t="s">
        <v>65</v>
      </c>
      <c r="K213" s="62" t="s">
        <v>93</v>
      </c>
      <c r="L213" s="62" t="s">
        <v>345</v>
      </c>
      <c r="M213" s="62" t="s">
        <v>531</v>
      </c>
      <c r="N213" s="4" t="s">
        <v>294</v>
      </c>
      <c r="O213" s="4" t="s">
        <v>68</v>
      </c>
      <c r="P213" s="116" t="s">
        <v>80</v>
      </c>
      <c r="Q213" s="116" t="s">
        <v>80</v>
      </c>
      <c r="R213" s="3" t="s">
        <v>82</v>
      </c>
      <c r="S213" s="3" t="s">
        <v>82</v>
      </c>
      <c r="T213" s="3" t="s">
        <v>82</v>
      </c>
      <c r="U213" s="62" t="s">
        <v>82</v>
      </c>
      <c r="V213" s="119" t="s">
        <v>532</v>
      </c>
    </row>
    <row r="214" spans="1:22" ht="36" x14ac:dyDescent="0.3">
      <c r="A214" s="162" t="s">
        <v>259</v>
      </c>
      <c r="B214" s="80" t="s">
        <v>780</v>
      </c>
      <c r="C214" s="61">
        <v>44398</v>
      </c>
      <c r="D214" s="55" t="s">
        <v>82</v>
      </c>
      <c r="E214" s="4" t="s">
        <v>322</v>
      </c>
      <c r="F214" s="22" t="s">
        <v>120</v>
      </c>
      <c r="G214" s="80" t="s">
        <v>530</v>
      </c>
      <c r="H214" s="36" t="s">
        <v>82</v>
      </c>
      <c r="I214" s="40" t="s">
        <v>80</v>
      </c>
      <c r="J214" s="62" t="s">
        <v>65</v>
      </c>
      <c r="K214" s="62" t="s">
        <v>93</v>
      </c>
      <c r="L214" s="62" t="s">
        <v>345</v>
      </c>
      <c r="M214" s="62" t="s">
        <v>333</v>
      </c>
      <c r="N214" s="4" t="s">
        <v>139</v>
      </c>
      <c r="O214" s="4" t="s">
        <v>71</v>
      </c>
      <c r="P214" s="116" t="s">
        <v>80</v>
      </c>
      <c r="Q214" s="116" t="s">
        <v>80</v>
      </c>
      <c r="R214" s="3" t="s">
        <v>82</v>
      </c>
      <c r="S214" s="3" t="s">
        <v>82</v>
      </c>
      <c r="T214" s="3" t="s">
        <v>82</v>
      </c>
      <c r="U214" s="62" t="s">
        <v>82</v>
      </c>
      <c r="V214" s="119" t="s">
        <v>325</v>
      </c>
    </row>
    <row r="215" spans="1:22" ht="36" x14ac:dyDescent="0.3">
      <c r="A215" s="162" t="s">
        <v>259</v>
      </c>
      <c r="B215" s="80" t="s">
        <v>780</v>
      </c>
      <c r="C215" s="61">
        <v>44398</v>
      </c>
      <c r="D215" s="55" t="s">
        <v>82</v>
      </c>
      <c r="E215" s="4" t="s">
        <v>322</v>
      </c>
      <c r="F215" s="22" t="s">
        <v>120</v>
      </c>
      <c r="G215" s="80" t="s">
        <v>533</v>
      </c>
      <c r="H215" s="36" t="s">
        <v>82</v>
      </c>
      <c r="I215" s="40" t="s">
        <v>80</v>
      </c>
      <c r="J215" s="62" t="s">
        <v>65</v>
      </c>
      <c r="K215" s="62" t="s">
        <v>93</v>
      </c>
      <c r="L215" s="62" t="s">
        <v>345</v>
      </c>
      <c r="M215" s="62" t="s">
        <v>531</v>
      </c>
      <c r="N215" s="4" t="s">
        <v>294</v>
      </c>
      <c r="O215" s="4" t="s">
        <v>68</v>
      </c>
      <c r="P215" s="116" t="s">
        <v>80</v>
      </c>
      <c r="Q215" s="116" t="s">
        <v>80</v>
      </c>
      <c r="R215" s="3" t="s">
        <v>82</v>
      </c>
      <c r="S215" s="3" t="s">
        <v>82</v>
      </c>
      <c r="T215" s="3" t="s">
        <v>82</v>
      </c>
      <c r="U215" s="62" t="s">
        <v>82</v>
      </c>
      <c r="V215" s="119" t="s">
        <v>534</v>
      </c>
    </row>
    <row r="216" spans="1:22" ht="48" x14ac:dyDescent="0.3">
      <c r="A216" s="162" t="s">
        <v>259</v>
      </c>
      <c r="B216" s="80" t="s">
        <v>780</v>
      </c>
      <c r="C216" s="61">
        <v>44398</v>
      </c>
      <c r="D216" s="55" t="s">
        <v>82</v>
      </c>
      <c r="E216" s="4" t="s">
        <v>322</v>
      </c>
      <c r="F216" s="22" t="s">
        <v>120</v>
      </c>
      <c r="G216" s="80" t="s">
        <v>535</v>
      </c>
      <c r="H216" s="36" t="s">
        <v>82</v>
      </c>
      <c r="I216" s="40" t="s">
        <v>80</v>
      </c>
      <c r="J216" s="62" t="s">
        <v>65</v>
      </c>
      <c r="K216" s="62" t="s">
        <v>93</v>
      </c>
      <c r="L216" s="62" t="s">
        <v>345</v>
      </c>
      <c r="M216" s="62" t="s">
        <v>80</v>
      </c>
      <c r="N216" s="4" t="s">
        <v>294</v>
      </c>
      <c r="O216" s="4" t="s">
        <v>68</v>
      </c>
      <c r="P216" s="116" t="s">
        <v>80</v>
      </c>
      <c r="Q216" s="116" t="s">
        <v>80</v>
      </c>
      <c r="R216" s="3" t="s">
        <v>82</v>
      </c>
      <c r="S216" s="3" t="s">
        <v>82</v>
      </c>
      <c r="T216" s="3" t="s">
        <v>82</v>
      </c>
      <c r="U216" s="62" t="s">
        <v>82</v>
      </c>
      <c r="V216" s="119" t="s">
        <v>536</v>
      </c>
    </row>
    <row r="217" spans="1:22" ht="36" x14ac:dyDescent="0.3">
      <c r="A217" s="162" t="s">
        <v>259</v>
      </c>
      <c r="B217" s="80" t="s">
        <v>780</v>
      </c>
      <c r="C217" s="61">
        <v>44398</v>
      </c>
      <c r="D217" s="55" t="s">
        <v>82</v>
      </c>
      <c r="E217" s="4" t="s">
        <v>322</v>
      </c>
      <c r="F217" s="22" t="s">
        <v>120</v>
      </c>
      <c r="G217" s="80" t="s">
        <v>537</v>
      </c>
      <c r="H217" s="36" t="s">
        <v>82</v>
      </c>
      <c r="I217" s="40" t="s">
        <v>80</v>
      </c>
      <c r="J217" s="62" t="s">
        <v>65</v>
      </c>
      <c r="K217" s="62" t="s">
        <v>93</v>
      </c>
      <c r="L217" s="62" t="s">
        <v>345</v>
      </c>
      <c r="M217" s="62" t="s">
        <v>374</v>
      </c>
      <c r="N217" s="4" t="s">
        <v>223</v>
      </c>
      <c r="O217" s="4" t="s">
        <v>60</v>
      </c>
      <c r="P217" s="116" t="s">
        <v>80</v>
      </c>
      <c r="Q217" s="116" t="s">
        <v>80</v>
      </c>
      <c r="R217" s="3" t="s">
        <v>82</v>
      </c>
      <c r="S217" s="3" t="s">
        <v>82</v>
      </c>
      <c r="T217" s="3" t="s">
        <v>82</v>
      </c>
      <c r="U217" s="62" t="s">
        <v>82</v>
      </c>
      <c r="V217" s="119" t="s">
        <v>325</v>
      </c>
    </row>
    <row r="218" spans="1:22" ht="48" x14ac:dyDescent="0.3">
      <c r="A218" s="162" t="s">
        <v>259</v>
      </c>
      <c r="B218" s="80" t="s">
        <v>780</v>
      </c>
      <c r="C218" s="61">
        <v>44398</v>
      </c>
      <c r="D218" s="55" t="s">
        <v>82</v>
      </c>
      <c r="E218" s="4" t="s">
        <v>538</v>
      </c>
      <c r="F218" s="22" t="s">
        <v>120</v>
      </c>
      <c r="G218" s="80" t="s">
        <v>539</v>
      </c>
      <c r="H218" s="36" t="s">
        <v>82</v>
      </c>
      <c r="I218" s="40" t="s">
        <v>80</v>
      </c>
      <c r="J218" s="62" t="s">
        <v>65</v>
      </c>
      <c r="K218" s="62" t="s">
        <v>93</v>
      </c>
      <c r="L218" s="62" t="s">
        <v>540</v>
      </c>
      <c r="M218" s="62" t="s">
        <v>352</v>
      </c>
      <c r="N218" s="4" t="s">
        <v>223</v>
      </c>
      <c r="O218" s="4" t="s">
        <v>60</v>
      </c>
      <c r="P218" s="116" t="s">
        <v>80</v>
      </c>
      <c r="Q218" s="116" t="s">
        <v>80</v>
      </c>
      <c r="R218" s="3" t="s">
        <v>82</v>
      </c>
      <c r="S218" s="3" t="s">
        <v>82</v>
      </c>
      <c r="T218" s="3" t="s">
        <v>82</v>
      </c>
      <c r="U218" s="62" t="s">
        <v>82</v>
      </c>
      <c r="V218" s="119" t="s">
        <v>541</v>
      </c>
    </row>
    <row r="219" spans="1:22" ht="48" x14ac:dyDescent="0.3">
      <c r="A219" s="162" t="s">
        <v>259</v>
      </c>
      <c r="B219" s="80" t="s">
        <v>780</v>
      </c>
      <c r="C219" s="61">
        <v>44398</v>
      </c>
      <c r="D219" s="55" t="s">
        <v>82</v>
      </c>
      <c r="E219" s="4" t="s">
        <v>451</v>
      </c>
      <c r="F219" s="22" t="s">
        <v>120</v>
      </c>
      <c r="G219" s="80" t="s">
        <v>539</v>
      </c>
      <c r="H219" s="36" t="s">
        <v>82</v>
      </c>
      <c r="I219" s="40" t="s">
        <v>80</v>
      </c>
      <c r="J219" s="62" t="s">
        <v>65</v>
      </c>
      <c r="K219" s="62" t="s">
        <v>93</v>
      </c>
      <c r="L219" s="62" t="s">
        <v>540</v>
      </c>
      <c r="M219" s="62" t="s">
        <v>352</v>
      </c>
      <c r="N219" s="4" t="s">
        <v>223</v>
      </c>
      <c r="O219" s="4" t="s">
        <v>60</v>
      </c>
      <c r="P219" s="116" t="s">
        <v>80</v>
      </c>
      <c r="Q219" s="116" t="s">
        <v>80</v>
      </c>
      <c r="R219" s="3" t="s">
        <v>82</v>
      </c>
      <c r="S219" s="3" t="s">
        <v>82</v>
      </c>
      <c r="T219" s="3" t="s">
        <v>82</v>
      </c>
      <c r="U219" s="62" t="s">
        <v>82</v>
      </c>
      <c r="V219" s="119" t="s">
        <v>541</v>
      </c>
    </row>
    <row r="220" spans="1:22" ht="36" x14ac:dyDescent="0.3">
      <c r="A220" s="162" t="s">
        <v>259</v>
      </c>
      <c r="B220" s="80" t="s">
        <v>780</v>
      </c>
      <c r="C220" s="61">
        <v>44398</v>
      </c>
      <c r="D220" s="55" t="s">
        <v>82</v>
      </c>
      <c r="E220" s="4" t="s">
        <v>128</v>
      </c>
      <c r="F220" s="22" t="s">
        <v>120</v>
      </c>
      <c r="G220" s="80" t="s">
        <v>542</v>
      </c>
      <c r="H220" s="36" t="s">
        <v>82</v>
      </c>
      <c r="I220" s="40" t="s">
        <v>80</v>
      </c>
      <c r="J220" s="62" t="s">
        <v>65</v>
      </c>
      <c r="K220" s="62" t="s">
        <v>93</v>
      </c>
      <c r="L220" s="62" t="s">
        <v>131</v>
      </c>
      <c r="M220" s="62" t="s">
        <v>293</v>
      </c>
      <c r="N220" s="4" t="s">
        <v>294</v>
      </c>
      <c r="O220" s="4" t="s">
        <v>68</v>
      </c>
      <c r="P220" s="116" t="s">
        <v>80</v>
      </c>
      <c r="Q220" s="116" t="s">
        <v>80</v>
      </c>
      <c r="R220" s="3" t="s">
        <v>82</v>
      </c>
      <c r="S220" s="3" t="s">
        <v>82</v>
      </c>
      <c r="T220" s="3" t="s">
        <v>82</v>
      </c>
      <c r="U220" s="62" t="s">
        <v>82</v>
      </c>
      <c r="V220" s="119" t="s">
        <v>543</v>
      </c>
    </row>
    <row r="221" spans="1:22" ht="24" x14ac:dyDescent="0.3">
      <c r="A221" s="162" t="s">
        <v>259</v>
      </c>
      <c r="B221" s="80" t="s">
        <v>780</v>
      </c>
      <c r="C221" s="61">
        <v>44398</v>
      </c>
      <c r="D221" s="55" t="s">
        <v>82</v>
      </c>
      <c r="E221" s="4" t="s">
        <v>128</v>
      </c>
      <c r="F221" s="22" t="s">
        <v>120</v>
      </c>
      <c r="G221" s="80" t="s">
        <v>544</v>
      </c>
      <c r="H221" s="36" t="s">
        <v>82</v>
      </c>
      <c r="I221" s="40" t="s">
        <v>80</v>
      </c>
      <c r="J221" s="62" t="s">
        <v>65</v>
      </c>
      <c r="K221" s="62" t="s">
        <v>93</v>
      </c>
      <c r="L221" s="62" t="s">
        <v>131</v>
      </c>
      <c r="M221" s="62" t="s">
        <v>293</v>
      </c>
      <c r="N221" s="4" t="s">
        <v>294</v>
      </c>
      <c r="O221" s="4" t="s">
        <v>68</v>
      </c>
      <c r="P221" s="116" t="s">
        <v>80</v>
      </c>
      <c r="Q221" s="116" t="s">
        <v>80</v>
      </c>
      <c r="R221" s="3" t="s">
        <v>82</v>
      </c>
      <c r="S221" s="3" t="s">
        <v>82</v>
      </c>
      <c r="T221" s="3" t="s">
        <v>82</v>
      </c>
      <c r="U221" s="62" t="s">
        <v>82</v>
      </c>
      <c r="V221" s="119" t="s">
        <v>545</v>
      </c>
    </row>
    <row r="222" spans="1:22" x14ac:dyDescent="0.3">
      <c r="A222" s="162" t="s">
        <v>259</v>
      </c>
      <c r="B222" s="80" t="s">
        <v>780</v>
      </c>
      <c r="C222" s="61">
        <v>44398</v>
      </c>
      <c r="D222" s="55" t="s">
        <v>82</v>
      </c>
      <c r="E222" s="4" t="s">
        <v>128</v>
      </c>
      <c r="F222" s="22" t="s">
        <v>120</v>
      </c>
      <c r="G222" s="80" t="s">
        <v>546</v>
      </c>
      <c r="H222" s="36" t="s">
        <v>82</v>
      </c>
      <c r="I222" s="40" t="s">
        <v>80</v>
      </c>
      <c r="J222" s="62" t="s">
        <v>65</v>
      </c>
      <c r="K222" s="62" t="s">
        <v>93</v>
      </c>
      <c r="L222" s="62" t="s">
        <v>131</v>
      </c>
      <c r="M222" s="62" t="s">
        <v>287</v>
      </c>
      <c r="N222" s="4" t="s">
        <v>288</v>
      </c>
      <c r="O222" s="4" t="s">
        <v>60</v>
      </c>
      <c r="P222" s="116" t="s">
        <v>80</v>
      </c>
      <c r="Q222" s="116" t="s">
        <v>80</v>
      </c>
      <c r="R222" s="3" t="s">
        <v>82</v>
      </c>
      <c r="S222" s="3" t="s">
        <v>82</v>
      </c>
      <c r="T222" s="3" t="s">
        <v>82</v>
      </c>
      <c r="U222" s="62" t="s">
        <v>82</v>
      </c>
      <c r="V222" s="119" t="s">
        <v>547</v>
      </c>
    </row>
    <row r="223" spans="1:22" ht="48" x14ac:dyDescent="0.3">
      <c r="A223" s="162" t="s">
        <v>259</v>
      </c>
      <c r="B223" s="80" t="s">
        <v>780</v>
      </c>
      <c r="C223" s="61">
        <v>44398</v>
      </c>
      <c r="D223" s="55" t="s">
        <v>82</v>
      </c>
      <c r="E223" s="4" t="s">
        <v>548</v>
      </c>
      <c r="F223" s="22" t="s">
        <v>120</v>
      </c>
      <c r="G223" s="80" t="s">
        <v>549</v>
      </c>
      <c r="H223" s="36" t="s">
        <v>82</v>
      </c>
      <c r="I223" s="40" t="s">
        <v>80</v>
      </c>
      <c r="J223" s="62" t="s">
        <v>65</v>
      </c>
      <c r="K223" s="62" t="s">
        <v>93</v>
      </c>
      <c r="L223" s="62" t="s">
        <v>550</v>
      </c>
      <c r="M223" s="62" t="s">
        <v>333</v>
      </c>
      <c r="N223" s="4" t="s">
        <v>139</v>
      </c>
      <c r="O223" s="4" t="s">
        <v>71</v>
      </c>
      <c r="P223" s="116" t="s">
        <v>80</v>
      </c>
      <c r="Q223" s="116" t="s">
        <v>80</v>
      </c>
      <c r="R223" s="3" t="s">
        <v>82</v>
      </c>
      <c r="S223" s="3" t="s">
        <v>82</v>
      </c>
      <c r="T223" s="3" t="s">
        <v>82</v>
      </c>
      <c r="U223" s="62" t="s">
        <v>82</v>
      </c>
      <c r="V223" s="119" t="s">
        <v>551</v>
      </c>
    </row>
    <row r="224" spans="1:22" ht="60" x14ac:dyDescent="0.3">
      <c r="A224" s="162" t="s">
        <v>259</v>
      </c>
      <c r="B224" s="80" t="s">
        <v>780</v>
      </c>
      <c r="C224" s="61">
        <v>44398</v>
      </c>
      <c r="D224" s="55" t="s">
        <v>82</v>
      </c>
      <c r="E224" s="4" t="s">
        <v>135</v>
      </c>
      <c r="F224" s="22" t="s">
        <v>120</v>
      </c>
      <c r="G224" s="80" t="s">
        <v>552</v>
      </c>
      <c r="H224" s="36" t="s">
        <v>82</v>
      </c>
      <c r="I224" s="40" t="s">
        <v>80</v>
      </c>
      <c r="J224" s="62" t="s">
        <v>65</v>
      </c>
      <c r="K224" s="62" t="s">
        <v>93</v>
      </c>
      <c r="L224" s="62" t="s">
        <v>423</v>
      </c>
      <c r="M224" s="62" t="s">
        <v>500</v>
      </c>
      <c r="N224" s="4" t="s">
        <v>294</v>
      </c>
      <c r="O224" s="4" t="s">
        <v>68</v>
      </c>
      <c r="P224" s="116" t="s">
        <v>80</v>
      </c>
      <c r="Q224" s="116" t="s">
        <v>80</v>
      </c>
      <c r="R224" s="3" t="s">
        <v>82</v>
      </c>
      <c r="S224" s="3" t="s">
        <v>82</v>
      </c>
      <c r="T224" s="3" t="s">
        <v>82</v>
      </c>
      <c r="U224" s="62" t="s">
        <v>82</v>
      </c>
      <c r="V224" s="119" t="s">
        <v>553</v>
      </c>
    </row>
    <row r="225" spans="1:22" ht="60" x14ac:dyDescent="0.3">
      <c r="A225" s="162" t="s">
        <v>259</v>
      </c>
      <c r="B225" s="80" t="s">
        <v>780</v>
      </c>
      <c r="C225" s="61">
        <v>44398</v>
      </c>
      <c r="D225" s="55" t="s">
        <v>82</v>
      </c>
      <c r="E225" s="4" t="s">
        <v>135</v>
      </c>
      <c r="F225" s="22" t="s">
        <v>120</v>
      </c>
      <c r="G225" s="80" t="s">
        <v>552</v>
      </c>
      <c r="H225" s="36" t="s">
        <v>82</v>
      </c>
      <c r="I225" s="40" t="s">
        <v>80</v>
      </c>
      <c r="J225" s="62" t="s">
        <v>65</v>
      </c>
      <c r="K225" s="62" t="s">
        <v>93</v>
      </c>
      <c r="L225" s="62" t="s">
        <v>423</v>
      </c>
      <c r="M225" s="62" t="s">
        <v>333</v>
      </c>
      <c r="N225" s="4" t="s">
        <v>139</v>
      </c>
      <c r="O225" s="4" t="s">
        <v>71</v>
      </c>
      <c r="P225" s="116" t="s">
        <v>80</v>
      </c>
      <c r="Q225" s="116" t="s">
        <v>80</v>
      </c>
      <c r="R225" s="3" t="s">
        <v>82</v>
      </c>
      <c r="S225" s="3" t="s">
        <v>82</v>
      </c>
      <c r="T225" s="3" t="s">
        <v>82</v>
      </c>
      <c r="U225" s="62" t="s">
        <v>82</v>
      </c>
      <c r="V225" s="119" t="s">
        <v>553</v>
      </c>
    </row>
    <row r="226" spans="1:22" ht="24" x14ac:dyDescent="0.3">
      <c r="A226" s="162" t="s">
        <v>259</v>
      </c>
      <c r="B226" s="80" t="s">
        <v>780</v>
      </c>
      <c r="C226" s="61">
        <v>44398</v>
      </c>
      <c r="D226" s="55" t="s">
        <v>82</v>
      </c>
      <c r="E226" s="4" t="s">
        <v>135</v>
      </c>
      <c r="F226" s="22" t="s">
        <v>120</v>
      </c>
      <c r="G226" s="80" t="s">
        <v>554</v>
      </c>
      <c r="H226" s="36" t="s">
        <v>82</v>
      </c>
      <c r="I226" s="40" t="s">
        <v>80</v>
      </c>
      <c r="J226" s="62" t="s">
        <v>65</v>
      </c>
      <c r="K226" s="62" t="s">
        <v>93</v>
      </c>
      <c r="L226" s="62" t="s">
        <v>423</v>
      </c>
      <c r="M226" s="62" t="s">
        <v>333</v>
      </c>
      <c r="N226" s="4" t="s">
        <v>139</v>
      </c>
      <c r="O226" s="4" t="s">
        <v>71</v>
      </c>
      <c r="P226" s="116" t="s">
        <v>80</v>
      </c>
      <c r="Q226" s="116" t="s">
        <v>80</v>
      </c>
      <c r="R226" s="3" t="s">
        <v>82</v>
      </c>
      <c r="S226" s="3" t="s">
        <v>82</v>
      </c>
      <c r="T226" s="3" t="s">
        <v>82</v>
      </c>
      <c r="U226" s="62" t="s">
        <v>82</v>
      </c>
      <c r="V226" s="119" t="s">
        <v>555</v>
      </c>
    </row>
    <row r="227" spans="1:22" ht="48" x14ac:dyDescent="0.3">
      <c r="A227" s="162" t="s">
        <v>259</v>
      </c>
      <c r="B227" s="80" t="s">
        <v>780</v>
      </c>
      <c r="C227" s="61">
        <v>44398</v>
      </c>
      <c r="D227" s="55" t="s">
        <v>82</v>
      </c>
      <c r="E227" s="4" t="s">
        <v>135</v>
      </c>
      <c r="F227" s="22" t="s">
        <v>120</v>
      </c>
      <c r="G227" s="80" t="s">
        <v>439</v>
      </c>
      <c r="H227" s="36" t="s">
        <v>82</v>
      </c>
      <c r="I227" s="40" t="s">
        <v>80</v>
      </c>
      <c r="J227" s="62" t="s">
        <v>65</v>
      </c>
      <c r="K227" s="62" t="s">
        <v>93</v>
      </c>
      <c r="L227" s="62" t="s">
        <v>423</v>
      </c>
      <c r="M227" s="62" t="s">
        <v>363</v>
      </c>
      <c r="N227" s="4" t="s">
        <v>294</v>
      </c>
      <c r="O227" s="4" t="s">
        <v>68</v>
      </c>
      <c r="P227" s="116" t="s">
        <v>80</v>
      </c>
      <c r="Q227" s="116" t="s">
        <v>80</v>
      </c>
      <c r="R227" s="3" t="s">
        <v>82</v>
      </c>
      <c r="S227" s="3" t="s">
        <v>82</v>
      </c>
      <c r="T227" s="3" t="s">
        <v>82</v>
      </c>
      <c r="U227" s="62" t="s">
        <v>82</v>
      </c>
      <c r="V227" s="119" t="s">
        <v>556</v>
      </c>
    </row>
    <row r="228" spans="1:22" ht="48" x14ac:dyDescent="0.3">
      <c r="A228" s="162" t="s">
        <v>259</v>
      </c>
      <c r="B228" s="80" t="s">
        <v>780</v>
      </c>
      <c r="C228" s="61">
        <v>44398</v>
      </c>
      <c r="D228" s="55" t="s">
        <v>82</v>
      </c>
      <c r="E228" s="4" t="s">
        <v>135</v>
      </c>
      <c r="F228" s="22" t="s">
        <v>120</v>
      </c>
      <c r="G228" s="80" t="s">
        <v>439</v>
      </c>
      <c r="H228" s="36" t="s">
        <v>82</v>
      </c>
      <c r="I228" s="40" t="s">
        <v>80</v>
      </c>
      <c r="J228" s="62" t="s">
        <v>65</v>
      </c>
      <c r="K228" s="62" t="s">
        <v>93</v>
      </c>
      <c r="L228" s="62" t="s">
        <v>423</v>
      </c>
      <c r="M228" s="62" t="s">
        <v>333</v>
      </c>
      <c r="N228" s="4" t="s">
        <v>139</v>
      </c>
      <c r="O228" s="4" t="s">
        <v>71</v>
      </c>
      <c r="P228" s="116" t="s">
        <v>80</v>
      </c>
      <c r="Q228" s="116" t="s">
        <v>80</v>
      </c>
      <c r="R228" s="3" t="s">
        <v>82</v>
      </c>
      <c r="S228" s="3" t="s">
        <v>82</v>
      </c>
      <c r="T228" s="3" t="s">
        <v>82</v>
      </c>
      <c r="U228" s="62" t="s">
        <v>82</v>
      </c>
      <c r="V228" s="119" t="s">
        <v>557</v>
      </c>
    </row>
    <row r="229" spans="1:22" ht="36" x14ac:dyDescent="0.3">
      <c r="A229" s="162" t="s">
        <v>259</v>
      </c>
      <c r="B229" s="80" t="s">
        <v>780</v>
      </c>
      <c r="C229" s="61">
        <v>44398</v>
      </c>
      <c r="D229" s="55" t="s">
        <v>82</v>
      </c>
      <c r="E229" s="4" t="s">
        <v>135</v>
      </c>
      <c r="F229" s="22" t="s">
        <v>120</v>
      </c>
      <c r="G229" s="80" t="s">
        <v>558</v>
      </c>
      <c r="H229" s="36" t="s">
        <v>82</v>
      </c>
      <c r="I229" s="40" t="s">
        <v>80</v>
      </c>
      <c r="J229" s="62" t="s">
        <v>65</v>
      </c>
      <c r="K229" s="62" t="s">
        <v>93</v>
      </c>
      <c r="L229" s="62" t="s">
        <v>423</v>
      </c>
      <c r="M229" s="62" t="s">
        <v>531</v>
      </c>
      <c r="N229" s="4" t="s">
        <v>294</v>
      </c>
      <c r="O229" s="4" t="s">
        <v>68</v>
      </c>
      <c r="P229" s="116" t="s">
        <v>80</v>
      </c>
      <c r="Q229" s="116" t="s">
        <v>80</v>
      </c>
      <c r="R229" s="3" t="s">
        <v>82</v>
      </c>
      <c r="S229" s="3" t="s">
        <v>82</v>
      </c>
      <c r="T229" s="3" t="s">
        <v>82</v>
      </c>
      <c r="U229" s="62" t="s">
        <v>82</v>
      </c>
      <c r="V229" s="119" t="s">
        <v>559</v>
      </c>
    </row>
    <row r="230" spans="1:22" ht="36" x14ac:dyDescent="0.3">
      <c r="A230" s="162" t="s">
        <v>259</v>
      </c>
      <c r="B230" s="80" t="s">
        <v>780</v>
      </c>
      <c r="C230" s="61">
        <v>44398</v>
      </c>
      <c r="D230" s="55" t="s">
        <v>82</v>
      </c>
      <c r="E230" s="4" t="s">
        <v>135</v>
      </c>
      <c r="F230" s="22" t="s">
        <v>120</v>
      </c>
      <c r="G230" s="80" t="s">
        <v>560</v>
      </c>
      <c r="H230" s="36" t="s">
        <v>82</v>
      </c>
      <c r="I230" s="40" t="s">
        <v>80</v>
      </c>
      <c r="J230" s="62" t="s">
        <v>65</v>
      </c>
      <c r="K230" s="62" t="s">
        <v>93</v>
      </c>
      <c r="L230" s="62" t="s">
        <v>423</v>
      </c>
      <c r="M230" s="62" t="s">
        <v>352</v>
      </c>
      <c r="N230" s="4" t="s">
        <v>223</v>
      </c>
      <c r="O230" s="4" t="s">
        <v>60</v>
      </c>
      <c r="P230" s="116" t="s">
        <v>80</v>
      </c>
      <c r="Q230" s="116" t="s">
        <v>80</v>
      </c>
      <c r="R230" s="3" t="s">
        <v>82</v>
      </c>
      <c r="S230" s="3" t="s">
        <v>82</v>
      </c>
      <c r="T230" s="3" t="s">
        <v>82</v>
      </c>
      <c r="U230" s="62" t="s">
        <v>82</v>
      </c>
      <c r="V230" s="119" t="s">
        <v>431</v>
      </c>
    </row>
    <row r="231" spans="1:22" ht="60" x14ac:dyDescent="0.3">
      <c r="A231" s="162" t="s">
        <v>259</v>
      </c>
      <c r="B231" s="80" t="s">
        <v>780</v>
      </c>
      <c r="C231" s="61">
        <v>44398</v>
      </c>
      <c r="D231" s="55" t="s">
        <v>82</v>
      </c>
      <c r="E231" s="4" t="s">
        <v>135</v>
      </c>
      <c r="F231" s="22" t="s">
        <v>120</v>
      </c>
      <c r="G231" s="80" t="s">
        <v>442</v>
      </c>
      <c r="H231" s="36" t="s">
        <v>82</v>
      </c>
      <c r="I231" s="40" t="s">
        <v>80</v>
      </c>
      <c r="J231" s="62" t="s">
        <v>65</v>
      </c>
      <c r="K231" s="62" t="s">
        <v>93</v>
      </c>
      <c r="L231" s="62" t="s">
        <v>423</v>
      </c>
      <c r="M231" s="62" t="s">
        <v>333</v>
      </c>
      <c r="N231" s="4" t="s">
        <v>139</v>
      </c>
      <c r="O231" s="4" t="s">
        <v>71</v>
      </c>
      <c r="P231" s="116" t="s">
        <v>80</v>
      </c>
      <c r="Q231" s="116" t="s">
        <v>80</v>
      </c>
      <c r="R231" s="3" t="s">
        <v>82</v>
      </c>
      <c r="S231" s="3" t="s">
        <v>82</v>
      </c>
      <c r="T231" s="3" t="s">
        <v>82</v>
      </c>
      <c r="U231" s="62" t="s">
        <v>82</v>
      </c>
      <c r="V231" s="119" t="s">
        <v>561</v>
      </c>
    </row>
    <row r="232" spans="1:22" ht="48" x14ac:dyDescent="0.3">
      <c r="A232" s="162" t="s">
        <v>259</v>
      </c>
      <c r="B232" s="80" t="s">
        <v>780</v>
      </c>
      <c r="C232" s="61">
        <v>44398</v>
      </c>
      <c r="D232" s="55" t="s">
        <v>82</v>
      </c>
      <c r="E232" s="4" t="s">
        <v>135</v>
      </c>
      <c r="F232" s="22" t="s">
        <v>120</v>
      </c>
      <c r="G232" s="80" t="s">
        <v>562</v>
      </c>
      <c r="H232" s="36" t="s">
        <v>82</v>
      </c>
      <c r="I232" s="40" t="s">
        <v>80</v>
      </c>
      <c r="J232" s="62" t="s">
        <v>65</v>
      </c>
      <c r="K232" s="62" t="s">
        <v>93</v>
      </c>
      <c r="L232" s="62" t="s">
        <v>423</v>
      </c>
      <c r="M232" s="62" t="s">
        <v>516</v>
      </c>
      <c r="N232" s="4" t="s">
        <v>294</v>
      </c>
      <c r="O232" s="4" t="s">
        <v>68</v>
      </c>
      <c r="P232" s="116" t="s">
        <v>80</v>
      </c>
      <c r="Q232" s="116" t="s">
        <v>80</v>
      </c>
      <c r="R232" s="3" t="s">
        <v>82</v>
      </c>
      <c r="S232" s="3" t="s">
        <v>82</v>
      </c>
      <c r="T232" s="3" t="s">
        <v>82</v>
      </c>
      <c r="U232" s="62" t="s">
        <v>82</v>
      </c>
      <c r="V232" s="119" t="s">
        <v>563</v>
      </c>
    </row>
    <row r="233" spans="1:22" ht="72" x14ac:dyDescent="0.3">
      <c r="A233" s="162" t="s">
        <v>259</v>
      </c>
      <c r="B233" s="80" t="s">
        <v>780</v>
      </c>
      <c r="C233" s="61">
        <v>44398</v>
      </c>
      <c r="D233" s="55" t="s">
        <v>82</v>
      </c>
      <c r="E233" s="4" t="s">
        <v>135</v>
      </c>
      <c r="F233" s="22" t="s">
        <v>120</v>
      </c>
      <c r="G233" s="80" t="s">
        <v>444</v>
      </c>
      <c r="H233" s="36" t="s">
        <v>82</v>
      </c>
      <c r="I233" s="40" t="s">
        <v>80</v>
      </c>
      <c r="J233" s="62" t="s">
        <v>65</v>
      </c>
      <c r="K233" s="62" t="s">
        <v>93</v>
      </c>
      <c r="L233" s="62" t="s">
        <v>423</v>
      </c>
      <c r="M233" s="62" t="s">
        <v>398</v>
      </c>
      <c r="N233" s="4" t="s">
        <v>294</v>
      </c>
      <c r="O233" s="4" t="s">
        <v>68</v>
      </c>
      <c r="P233" s="116" t="s">
        <v>80</v>
      </c>
      <c r="Q233" s="116" t="s">
        <v>80</v>
      </c>
      <c r="R233" s="3" t="s">
        <v>82</v>
      </c>
      <c r="S233" s="3" t="s">
        <v>82</v>
      </c>
      <c r="T233" s="3" t="s">
        <v>82</v>
      </c>
      <c r="U233" s="62" t="s">
        <v>82</v>
      </c>
      <c r="V233" s="119" t="s">
        <v>564</v>
      </c>
    </row>
    <row r="234" spans="1:22" ht="48" x14ac:dyDescent="0.3">
      <c r="A234" s="162" t="s">
        <v>259</v>
      </c>
      <c r="B234" s="80" t="s">
        <v>780</v>
      </c>
      <c r="C234" s="61">
        <v>44398</v>
      </c>
      <c r="D234" s="55" t="s">
        <v>82</v>
      </c>
      <c r="E234" s="4" t="s">
        <v>135</v>
      </c>
      <c r="F234" s="22" t="s">
        <v>120</v>
      </c>
      <c r="G234" s="80" t="s">
        <v>565</v>
      </c>
      <c r="H234" s="36" t="s">
        <v>82</v>
      </c>
      <c r="I234" s="40" t="s">
        <v>80</v>
      </c>
      <c r="J234" s="62" t="s">
        <v>65</v>
      </c>
      <c r="K234" s="62" t="s">
        <v>93</v>
      </c>
      <c r="L234" s="62" t="s">
        <v>423</v>
      </c>
      <c r="M234" s="62" t="s">
        <v>449</v>
      </c>
      <c r="N234" s="4" t="s">
        <v>294</v>
      </c>
      <c r="O234" s="4" t="s">
        <v>68</v>
      </c>
      <c r="P234" s="116" t="s">
        <v>80</v>
      </c>
      <c r="Q234" s="116" t="s">
        <v>80</v>
      </c>
      <c r="R234" s="3" t="s">
        <v>82</v>
      </c>
      <c r="S234" s="3" t="s">
        <v>82</v>
      </c>
      <c r="T234" s="3" t="s">
        <v>82</v>
      </c>
      <c r="U234" s="62" t="s">
        <v>82</v>
      </c>
      <c r="V234" s="119" t="s">
        <v>566</v>
      </c>
    </row>
    <row r="235" spans="1:22" ht="48" x14ac:dyDescent="0.3">
      <c r="A235" s="162" t="s">
        <v>259</v>
      </c>
      <c r="B235" s="80" t="s">
        <v>780</v>
      </c>
      <c r="C235" s="61">
        <v>44398</v>
      </c>
      <c r="D235" s="55" t="s">
        <v>82</v>
      </c>
      <c r="E235" s="4" t="s">
        <v>135</v>
      </c>
      <c r="F235" s="22" t="s">
        <v>120</v>
      </c>
      <c r="G235" s="80" t="s">
        <v>567</v>
      </c>
      <c r="H235" s="36" t="s">
        <v>82</v>
      </c>
      <c r="I235" s="40" t="s">
        <v>80</v>
      </c>
      <c r="J235" s="62" t="s">
        <v>65</v>
      </c>
      <c r="K235" s="62" t="s">
        <v>93</v>
      </c>
      <c r="L235" s="62" t="s">
        <v>423</v>
      </c>
      <c r="M235" s="62" t="s">
        <v>352</v>
      </c>
      <c r="N235" s="4" t="s">
        <v>223</v>
      </c>
      <c r="O235" s="4" t="s">
        <v>60</v>
      </c>
      <c r="P235" s="116" t="s">
        <v>80</v>
      </c>
      <c r="Q235" s="116" t="s">
        <v>80</v>
      </c>
      <c r="R235" s="3" t="s">
        <v>82</v>
      </c>
      <c r="S235" s="3" t="s">
        <v>82</v>
      </c>
      <c r="T235" s="3" t="s">
        <v>82</v>
      </c>
      <c r="U235" s="62" t="s">
        <v>82</v>
      </c>
      <c r="V235" s="119" t="s">
        <v>568</v>
      </c>
    </row>
    <row r="236" spans="1:22" ht="36" x14ac:dyDescent="0.3">
      <c r="A236" s="162" t="s">
        <v>259</v>
      </c>
      <c r="B236" s="80" t="s">
        <v>780</v>
      </c>
      <c r="C236" s="61">
        <v>44398</v>
      </c>
      <c r="D236" s="55" t="s">
        <v>82</v>
      </c>
      <c r="E236" s="4" t="s">
        <v>135</v>
      </c>
      <c r="F236" s="22" t="s">
        <v>120</v>
      </c>
      <c r="G236" s="80" t="s">
        <v>569</v>
      </c>
      <c r="H236" s="36" t="s">
        <v>82</v>
      </c>
      <c r="I236" s="40" t="s">
        <v>80</v>
      </c>
      <c r="J236" s="62" t="s">
        <v>65</v>
      </c>
      <c r="K236" s="62" t="s">
        <v>93</v>
      </c>
      <c r="L236" s="62" t="s">
        <v>423</v>
      </c>
      <c r="M236" s="62" t="s">
        <v>352</v>
      </c>
      <c r="N236" s="4" t="s">
        <v>223</v>
      </c>
      <c r="O236" s="4" t="s">
        <v>60</v>
      </c>
      <c r="P236" s="116" t="s">
        <v>80</v>
      </c>
      <c r="Q236" s="116" t="s">
        <v>80</v>
      </c>
      <c r="R236" s="3" t="s">
        <v>82</v>
      </c>
      <c r="S236" s="3" t="s">
        <v>82</v>
      </c>
      <c r="T236" s="3" t="s">
        <v>82</v>
      </c>
      <c r="U236" s="62" t="s">
        <v>82</v>
      </c>
      <c r="V236" s="119" t="s">
        <v>431</v>
      </c>
    </row>
    <row r="237" spans="1:22" ht="36" x14ac:dyDescent="0.3">
      <c r="A237" s="162" t="s">
        <v>259</v>
      </c>
      <c r="B237" s="80" t="s">
        <v>780</v>
      </c>
      <c r="C237" s="61">
        <v>44398</v>
      </c>
      <c r="D237" s="55" t="s">
        <v>82</v>
      </c>
      <c r="E237" s="4" t="s">
        <v>135</v>
      </c>
      <c r="F237" s="22" t="s">
        <v>120</v>
      </c>
      <c r="G237" s="80" t="s">
        <v>570</v>
      </c>
      <c r="H237" s="36" t="s">
        <v>82</v>
      </c>
      <c r="I237" s="40" t="s">
        <v>80</v>
      </c>
      <c r="J237" s="62" t="s">
        <v>65</v>
      </c>
      <c r="K237" s="62" t="s">
        <v>93</v>
      </c>
      <c r="L237" s="62" t="s">
        <v>423</v>
      </c>
      <c r="M237" s="62" t="s">
        <v>352</v>
      </c>
      <c r="N237" s="4" t="s">
        <v>223</v>
      </c>
      <c r="O237" s="4" t="s">
        <v>60</v>
      </c>
      <c r="P237" s="116" t="s">
        <v>80</v>
      </c>
      <c r="Q237" s="116" t="s">
        <v>80</v>
      </c>
      <c r="R237" s="3" t="s">
        <v>82</v>
      </c>
      <c r="S237" s="3" t="s">
        <v>82</v>
      </c>
      <c r="T237" s="3" t="s">
        <v>82</v>
      </c>
      <c r="U237" s="62" t="s">
        <v>82</v>
      </c>
      <c r="V237" s="119" t="s">
        <v>571</v>
      </c>
    </row>
    <row r="238" spans="1:22" ht="60" x14ac:dyDescent="0.3">
      <c r="A238" s="162" t="s">
        <v>259</v>
      </c>
      <c r="B238" s="80" t="s">
        <v>780</v>
      </c>
      <c r="C238" s="61">
        <v>44398</v>
      </c>
      <c r="D238" s="55" t="s">
        <v>82</v>
      </c>
      <c r="E238" s="4" t="s">
        <v>135</v>
      </c>
      <c r="F238" s="22" t="s">
        <v>120</v>
      </c>
      <c r="G238" s="80" t="s">
        <v>572</v>
      </c>
      <c r="H238" s="36" t="s">
        <v>82</v>
      </c>
      <c r="I238" s="40" t="s">
        <v>80</v>
      </c>
      <c r="J238" s="62" t="s">
        <v>65</v>
      </c>
      <c r="K238" s="62" t="s">
        <v>93</v>
      </c>
      <c r="L238" s="62" t="s">
        <v>423</v>
      </c>
      <c r="M238" s="62" t="s">
        <v>500</v>
      </c>
      <c r="N238" s="4" t="s">
        <v>294</v>
      </c>
      <c r="O238" s="4" t="s">
        <v>68</v>
      </c>
      <c r="P238" s="116" t="s">
        <v>80</v>
      </c>
      <c r="Q238" s="116" t="s">
        <v>80</v>
      </c>
      <c r="R238" s="3" t="s">
        <v>82</v>
      </c>
      <c r="S238" s="3" t="s">
        <v>82</v>
      </c>
      <c r="T238" s="3" t="s">
        <v>82</v>
      </c>
      <c r="U238" s="62" t="s">
        <v>82</v>
      </c>
      <c r="V238" s="119" t="s">
        <v>573</v>
      </c>
    </row>
    <row r="239" spans="1:22" ht="48" x14ac:dyDescent="0.3">
      <c r="A239" s="162" t="s">
        <v>259</v>
      </c>
      <c r="B239" s="80" t="s">
        <v>780</v>
      </c>
      <c r="C239" s="61">
        <v>44398</v>
      </c>
      <c r="D239" s="55" t="s">
        <v>82</v>
      </c>
      <c r="E239" s="4" t="s">
        <v>135</v>
      </c>
      <c r="F239" s="22" t="s">
        <v>120</v>
      </c>
      <c r="G239" s="80" t="s">
        <v>574</v>
      </c>
      <c r="H239" s="36" t="s">
        <v>82</v>
      </c>
      <c r="I239" s="40" t="s">
        <v>80</v>
      </c>
      <c r="J239" s="62" t="s">
        <v>65</v>
      </c>
      <c r="K239" s="62" t="s">
        <v>93</v>
      </c>
      <c r="L239" s="62" t="s">
        <v>423</v>
      </c>
      <c r="M239" s="62" t="s">
        <v>531</v>
      </c>
      <c r="N239" s="4" t="s">
        <v>294</v>
      </c>
      <c r="O239" s="4" t="s">
        <v>68</v>
      </c>
      <c r="P239" s="116" t="s">
        <v>80</v>
      </c>
      <c r="Q239" s="116" t="s">
        <v>80</v>
      </c>
      <c r="R239" s="3" t="s">
        <v>82</v>
      </c>
      <c r="S239" s="3" t="s">
        <v>82</v>
      </c>
      <c r="T239" s="3" t="s">
        <v>82</v>
      </c>
      <c r="U239" s="62" t="s">
        <v>82</v>
      </c>
      <c r="V239" s="119" t="s">
        <v>575</v>
      </c>
    </row>
    <row r="240" spans="1:22" ht="24" x14ac:dyDescent="0.3">
      <c r="A240" s="162" t="s">
        <v>259</v>
      </c>
      <c r="B240" s="80" t="s">
        <v>780</v>
      </c>
      <c r="C240" s="61">
        <v>44398</v>
      </c>
      <c r="D240" s="55" t="s">
        <v>82</v>
      </c>
      <c r="E240" s="4" t="s">
        <v>135</v>
      </c>
      <c r="F240" s="22" t="s">
        <v>120</v>
      </c>
      <c r="G240" s="80" t="s">
        <v>537</v>
      </c>
      <c r="H240" s="36" t="s">
        <v>82</v>
      </c>
      <c r="I240" s="40" t="s">
        <v>80</v>
      </c>
      <c r="J240" s="62" t="s">
        <v>65</v>
      </c>
      <c r="K240" s="62" t="s">
        <v>93</v>
      </c>
      <c r="L240" s="62" t="s">
        <v>423</v>
      </c>
      <c r="M240" s="62" t="s">
        <v>374</v>
      </c>
      <c r="N240" s="4" t="s">
        <v>223</v>
      </c>
      <c r="O240" s="4" t="s">
        <v>60</v>
      </c>
      <c r="P240" s="116" t="s">
        <v>80</v>
      </c>
      <c r="Q240" s="116" t="s">
        <v>80</v>
      </c>
      <c r="R240" s="3" t="s">
        <v>82</v>
      </c>
      <c r="S240" s="3" t="s">
        <v>82</v>
      </c>
      <c r="T240" s="3" t="s">
        <v>82</v>
      </c>
      <c r="U240" s="62" t="s">
        <v>82</v>
      </c>
      <c r="V240" s="119" t="s">
        <v>576</v>
      </c>
    </row>
    <row r="241" spans="1:22" ht="48" x14ac:dyDescent="0.3">
      <c r="A241" s="162" t="s">
        <v>259</v>
      </c>
      <c r="B241" s="80" t="s">
        <v>780</v>
      </c>
      <c r="C241" s="61">
        <v>44398</v>
      </c>
      <c r="D241" s="55" t="s">
        <v>82</v>
      </c>
      <c r="E241" s="4" t="s">
        <v>135</v>
      </c>
      <c r="F241" s="22" t="s">
        <v>120</v>
      </c>
      <c r="G241" s="80" t="s">
        <v>577</v>
      </c>
      <c r="H241" s="36" t="s">
        <v>82</v>
      </c>
      <c r="I241" s="40" t="s">
        <v>80</v>
      </c>
      <c r="J241" s="62" t="s">
        <v>65</v>
      </c>
      <c r="K241" s="62" t="s">
        <v>93</v>
      </c>
      <c r="L241" s="62" t="s">
        <v>423</v>
      </c>
      <c r="M241" s="62" t="s">
        <v>531</v>
      </c>
      <c r="N241" s="4" t="s">
        <v>294</v>
      </c>
      <c r="O241" s="4" t="s">
        <v>68</v>
      </c>
      <c r="P241" s="116" t="s">
        <v>80</v>
      </c>
      <c r="Q241" s="116" t="s">
        <v>80</v>
      </c>
      <c r="R241" s="3" t="s">
        <v>82</v>
      </c>
      <c r="S241" s="3" t="s">
        <v>82</v>
      </c>
      <c r="T241" s="3" t="s">
        <v>82</v>
      </c>
      <c r="U241" s="62" t="s">
        <v>82</v>
      </c>
      <c r="V241" s="119" t="s">
        <v>578</v>
      </c>
    </row>
    <row r="242" spans="1:22" ht="48" x14ac:dyDescent="0.3">
      <c r="A242" s="162" t="s">
        <v>259</v>
      </c>
      <c r="B242" s="80" t="s">
        <v>780</v>
      </c>
      <c r="C242" s="61">
        <v>44398</v>
      </c>
      <c r="D242" s="55" t="s">
        <v>82</v>
      </c>
      <c r="E242" s="4" t="s">
        <v>579</v>
      </c>
      <c r="F242" s="22" t="s">
        <v>120</v>
      </c>
      <c r="G242" s="80" t="s">
        <v>580</v>
      </c>
      <c r="H242" s="36" t="s">
        <v>82</v>
      </c>
      <c r="I242" s="40" t="s">
        <v>80</v>
      </c>
      <c r="J242" s="62" t="s">
        <v>65</v>
      </c>
      <c r="K242" s="62" t="s">
        <v>93</v>
      </c>
      <c r="L242" s="62" t="s">
        <v>581</v>
      </c>
      <c r="M242" s="62" t="s">
        <v>349</v>
      </c>
      <c r="N242" s="4" t="s">
        <v>139</v>
      </c>
      <c r="O242" s="4" t="s">
        <v>71</v>
      </c>
      <c r="P242" s="116" t="s">
        <v>80</v>
      </c>
      <c r="Q242" s="116" t="s">
        <v>80</v>
      </c>
      <c r="R242" s="3" t="s">
        <v>82</v>
      </c>
      <c r="S242" s="3" t="s">
        <v>82</v>
      </c>
      <c r="T242" s="3" t="s">
        <v>82</v>
      </c>
      <c r="U242" s="62" t="s">
        <v>82</v>
      </c>
      <c r="V242" s="119" t="s">
        <v>582</v>
      </c>
    </row>
    <row r="243" spans="1:22" ht="48" x14ac:dyDescent="0.3">
      <c r="A243" s="162" t="s">
        <v>259</v>
      </c>
      <c r="B243" s="80" t="s">
        <v>780</v>
      </c>
      <c r="C243" s="61">
        <v>44398</v>
      </c>
      <c r="D243" s="55" t="s">
        <v>82</v>
      </c>
      <c r="E243" s="4" t="s">
        <v>583</v>
      </c>
      <c r="F243" s="22" t="s">
        <v>120</v>
      </c>
      <c r="G243" s="80" t="s">
        <v>439</v>
      </c>
      <c r="H243" s="36" t="s">
        <v>82</v>
      </c>
      <c r="I243" s="40" t="s">
        <v>80</v>
      </c>
      <c r="J243" s="62" t="s">
        <v>65</v>
      </c>
      <c r="K243" s="62" t="s">
        <v>93</v>
      </c>
      <c r="L243" s="62" t="s">
        <v>82</v>
      </c>
      <c r="M243" s="62" t="s">
        <v>333</v>
      </c>
      <c r="N243" s="4" t="s">
        <v>139</v>
      </c>
      <c r="O243" s="4" t="s">
        <v>71</v>
      </c>
      <c r="P243" s="116" t="s">
        <v>80</v>
      </c>
      <c r="Q243" s="116" t="s">
        <v>80</v>
      </c>
      <c r="R243" s="3" t="s">
        <v>82</v>
      </c>
      <c r="S243" s="3" t="s">
        <v>82</v>
      </c>
      <c r="T243" s="3" t="s">
        <v>82</v>
      </c>
      <c r="U243" s="62" t="s">
        <v>82</v>
      </c>
      <c r="V243" s="119" t="s">
        <v>584</v>
      </c>
    </row>
    <row r="244" spans="1:22" ht="36" x14ac:dyDescent="0.3">
      <c r="A244" s="162" t="s">
        <v>259</v>
      </c>
      <c r="B244" s="80" t="s">
        <v>780</v>
      </c>
      <c r="C244" s="61">
        <v>44398</v>
      </c>
      <c r="D244" s="55" t="s">
        <v>82</v>
      </c>
      <c r="E244" s="4" t="s">
        <v>585</v>
      </c>
      <c r="F244" s="22" t="s">
        <v>120</v>
      </c>
      <c r="G244" s="80" t="s">
        <v>465</v>
      </c>
      <c r="H244" s="36" t="s">
        <v>82</v>
      </c>
      <c r="I244" s="40" t="s">
        <v>80</v>
      </c>
      <c r="J244" s="62" t="s">
        <v>65</v>
      </c>
      <c r="K244" s="62" t="s">
        <v>93</v>
      </c>
      <c r="L244" s="62" t="s">
        <v>82</v>
      </c>
      <c r="M244" s="62" t="s">
        <v>80</v>
      </c>
      <c r="N244" s="4" t="s">
        <v>294</v>
      </c>
      <c r="O244" s="4" t="s">
        <v>68</v>
      </c>
      <c r="P244" s="116" t="s">
        <v>80</v>
      </c>
      <c r="Q244" s="116" t="s">
        <v>80</v>
      </c>
      <c r="R244" s="3" t="s">
        <v>82</v>
      </c>
      <c r="S244" s="3" t="s">
        <v>82</v>
      </c>
      <c r="T244" s="3" t="s">
        <v>82</v>
      </c>
      <c r="U244" s="62" t="s">
        <v>82</v>
      </c>
      <c r="V244" s="119" t="s">
        <v>586</v>
      </c>
    </row>
    <row r="245" spans="1:22" ht="36" x14ac:dyDescent="0.3">
      <c r="A245" s="162" t="s">
        <v>259</v>
      </c>
      <c r="B245" s="80" t="s">
        <v>780</v>
      </c>
      <c r="C245" s="55">
        <v>44396</v>
      </c>
      <c r="D245" s="55">
        <v>44287</v>
      </c>
      <c r="E245" s="101" t="s">
        <v>587</v>
      </c>
      <c r="F245" s="22" t="s">
        <v>120</v>
      </c>
      <c r="G245" s="4" t="s">
        <v>588</v>
      </c>
      <c r="H245" s="40" t="s">
        <v>82</v>
      </c>
      <c r="I245" s="40" t="s">
        <v>80</v>
      </c>
      <c r="J245" s="40" t="s">
        <v>64</v>
      </c>
      <c r="K245" s="40" t="s">
        <v>93</v>
      </c>
      <c r="L245" s="3" t="s">
        <v>589</v>
      </c>
      <c r="M245" s="3" t="s">
        <v>590</v>
      </c>
      <c r="N245" s="4" t="s">
        <v>139</v>
      </c>
      <c r="O245" s="4" t="s">
        <v>69</v>
      </c>
      <c r="P245" s="116" t="s">
        <v>80</v>
      </c>
      <c r="Q245" s="116" t="s">
        <v>80</v>
      </c>
      <c r="R245" s="113" t="s">
        <v>82</v>
      </c>
      <c r="S245" s="4" t="s">
        <v>82</v>
      </c>
      <c r="T245" s="3" t="s">
        <v>82</v>
      </c>
      <c r="U245" s="62" t="s">
        <v>82</v>
      </c>
      <c r="V245" s="119" t="s">
        <v>591</v>
      </c>
    </row>
    <row r="246" spans="1:22" ht="180" x14ac:dyDescent="0.3">
      <c r="A246" s="162" t="s">
        <v>259</v>
      </c>
      <c r="B246" s="80" t="s">
        <v>780</v>
      </c>
      <c r="C246" s="55">
        <v>44508</v>
      </c>
      <c r="D246" s="55">
        <v>44435</v>
      </c>
      <c r="E246" s="101" t="s">
        <v>592</v>
      </c>
      <c r="F246" s="22" t="s">
        <v>120</v>
      </c>
      <c r="G246" s="4" t="s">
        <v>825</v>
      </c>
      <c r="H246" s="40" t="s">
        <v>593</v>
      </c>
      <c r="I246" s="40" t="s">
        <v>80</v>
      </c>
      <c r="J246" s="40" t="s">
        <v>64</v>
      </c>
      <c r="K246" s="40" t="s">
        <v>93</v>
      </c>
      <c r="L246" s="3" t="s">
        <v>589</v>
      </c>
      <c r="M246" s="4" t="s">
        <v>594</v>
      </c>
      <c r="N246" s="3" t="s">
        <v>84</v>
      </c>
      <c r="O246" s="3" t="s">
        <v>59</v>
      </c>
      <c r="P246" s="116" t="s">
        <v>80</v>
      </c>
      <c r="Q246" s="116" t="s">
        <v>80</v>
      </c>
      <c r="R246" s="125" t="s">
        <v>595</v>
      </c>
      <c r="S246" s="40" t="s">
        <v>596</v>
      </c>
      <c r="T246" s="40" t="s">
        <v>597</v>
      </c>
      <c r="U246" s="80" t="s">
        <v>826</v>
      </c>
      <c r="V246" s="119" t="s">
        <v>598</v>
      </c>
    </row>
    <row r="247" spans="1:22" ht="48" x14ac:dyDescent="0.3">
      <c r="A247" s="162" t="s">
        <v>259</v>
      </c>
      <c r="B247" s="80" t="s">
        <v>780</v>
      </c>
      <c r="C247" s="55">
        <v>44446</v>
      </c>
      <c r="D247" s="55">
        <v>44443</v>
      </c>
      <c r="E247" s="103" t="s">
        <v>228</v>
      </c>
      <c r="F247" s="22" t="s">
        <v>164</v>
      </c>
      <c r="G247" s="103" t="s">
        <v>599</v>
      </c>
      <c r="H247" s="40" t="s">
        <v>82</v>
      </c>
      <c r="I247" s="40" t="s">
        <v>57</v>
      </c>
      <c r="J247" s="40" t="s">
        <v>80</v>
      </c>
      <c r="K247" s="40" t="s">
        <v>93</v>
      </c>
      <c r="L247" s="62" t="s">
        <v>82</v>
      </c>
      <c r="M247" s="62" t="s">
        <v>215</v>
      </c>
      <c r="N247" s="3" t="s">
        <v>84</v>
      </c>
      <c r="O247" s="3" t="s">
        <v>59</v>
      </c>
      <c r="P247" s="116" t="s">
        <v>80</v>
      </c>
      <c r="Q247" s="116" t="s">
        <v>80</v>
      </c>
      <c r="R247" s="165" t="s">
        <v>82</v>
      </c>
      <c r="S247" s="103" t="s">
        <v>600</v>
      </c>
      <c r="T247" s="103" t="s">
        <v>601</v>
      </c>
      <c r="U247" s="62" t="s">
        <v>82</v>
      </c>
      <c r="V247" s="103" t="s">
        <v>602</v>
      </c>
    </row>
    <row r="248" spans="1:22" ht="24" x14ac:dyDescent="0.3">
      <c r="B248" s="80" t="s">
        <v>780</v>
      </c>
      <c r="C248" s="28">
        <v>44459</v>
      </c>
      <c r="D248" s="55">
        <v>44403</v>
      </c>
      <c r="E248" s="4" t="s">
        <v>603</v>
      </c>
      <c r="F248" s="22" t="s">
        <v>77</v>
      </c>
      <c r="G248" s="128" t="s">
        <v>82</v>
      </c>
      <c r="H248" s="40" t="s">
        <v>82</v>
      </c>
      <c r="I248" s="40" t="s">
        <v>56</v>
      </c>
      <c r="J248" s="4" t="s">
        <v>80</v>
      </c>
      <c r="K248" s="40" t="s">
        <v>93</v>
      </c>
      <c r="L248" s="75" t="s">
        <v>82</v>
      </c>
      <c r="M248" s="54" t="s">
        <v>255</v>
      </c>
      <c r="N248" s="54" t="s">
        <v>84</v>
      </c>
      <c r="O248" s="3" t="s">
        <v>59</v>
      </c>
      <c r="P248" s="129">
        <v>25000000</v>
      </c>
      <c r="Q248" s="130" t="s">
        <v>106</v>
      </c>
      <c r="R248" s="163" t="s">
        <v>82</v>
      </c>
      <c r="S248" s="103" t="s">
        <v>604</v>
      </c>
      <c r="T248" s="54" t="s">
        <v>605</v>
      </c>
      <c r="U248" s="40" t="s">
        <v>82</v>
      </c>
      <c r="V248" s="119" t="s">
        <v>606</v>
      </c>
    </row>
    <row r="249" spans="1:22" ht="120" x14ac:dyDescent="0.3">
      <c r="B249" s="80" t="s">
        <v>780</v>
      </c>
      <c r="C249" s="28">
        <v>44459</v>
      </c>
      <c r="D249" s="55">
        <v>44403</v>
      </c>
      <c r="E249" s="103" t="s">
        <v>607</v>
      </c>
      <c r="F249" s="22" t="s">
        <v>77</v>
      </c>
      <c r="G249" s="103" t="s">
        <v>608</v>
      </c>
      <c r="H249" s="128" t="s">
        <v>609</v>
      </c>
      <c r="I249" s="40" t="s">
        <v>80</v>
      </c>
      <c r="J249" s="4" t="s">
        <v>66</v>
      </c>
      <c r="K249" s="54" t="s">
        <v>184</v>
      </c>
      <c r="L249" s="131" t="s">
        <v>82</v>
      </c>
      <c r="M249" s="62" t="s">
        <v>310</v>
      </c>
      <c r="N249" s="54" t="s">
        <v>105</v>
      </c>
      <c r="O249" s="54" t="s">
        <v>70</v>
      </c>
      <c r="P249" s="116" t="s">
        <v>80</v>
      </c>
      <c r="Q249" s="116" t="s">
        <v>80</v>
      </c>
      <c r="R249" s="39" t="s">
        <v>82</v>
      </c>
      <c r="S249" s="103" t="s">
        <v>610</v>
      </c>
      <c r="T249" s="103" t="s">
        <v>611</v>
      </c>
      <c r="U249" s="62" t="s">
        <v>82</v>
      </c>
      <c r="V249" s="80" t="s">
        <v>612</v>
      </c>
    </row>
    <row r="250" spans="1:22" ht="72" x14ac:dyDescent="0.3">
      <c r="B250" s="80" t="s">
        <v>780</v>
      </c>
      <c r="C250" s="55">
        <v>44474</v>
      </c>
      <c r="D250" s="55">
        <v>44454</v>
      </c>
      <c r="E250" s="103" t="s">
        <v>613</v>
      </c>
      <c r="F250" s="22" t="s">
        <v>77</v>
      </c>
      <c r="G250" s="128" t="s">
        <v>82</v>
      </c>
      <c r="H250" s="40" t="s">
        <v>82</v>
      </c>
      <c r="I250" s="40" t="s">
        <v>56</v>
      </c>
      <c r="J250" s="4" t="s">
        <v>80</v>
      </c>
      <c r="K250" s="40" t="s">
        <v>93</v>
      </c>
      <c r="L250" s="131" t="s">
        <v>82</v>
      </c>
      <c r="M250" s="54" t="s">
        <v>614</v>
      </c>
      <c r="N250" s="54" t="s">
        <v>84</v>
      </c>
      <c r="O250" s="3" t="s">
        <v>59</v>
      </c>
      <c r="P250" s="116">
        <v>17000000</v>
      </c>
      <c r="Q250" s="116" t="s">
        <v>106</v>
      </c>
      <c r="R250" s="164" t="s">
        <v>615</v>
      </c>
      <c r="S250" s="103" t="s">
        <v>604</v>
      </c>
      <c r="T250" s="103" t="s">
        <v>616</v>
      </c>
      <c r="U250" s="80" t="s">
        <v>617</v>
      </c>
      <c r="V250" s="80" t="s">
        <v>618</v>
      </c>
    </row>
  </sheetData>
  <sheetProtection algorithmName="SHA-512" hashValue="atFKceB+rQSFkOvJLt26EcA4jPWziKRmIMdn2B8Bp+dtx25NYlQpbljuRukQoEhcicbkwpKW6X9OJ+TCzmkUEg==" saltValue="hWL/AtvoQikOnPLXM5PlJQ==" spinCount="100000" sheet="1" objects="1" scenarios="1" autoFilter="0"/>
  <protectedRanges>
    <protectedRange sqref="B2:V2" name="AllowSortFilter"/>
  </protectedRanges>
  <autoFilter ref="B2:V2" xr:uid="{1D2FA41B-C4B4-4B4E-B706-16B7F3F016A7}"/>
  <sortState xmlns:xlrd2="http://schemas.microsoft.com/office/spreadsheetml/2017/richdata2" ref="B25:V250">
    <sortCondition descending="1" ref="B25:B250"/>
  </sortState>
  <phoneticPr fontId="7" type="noConversion"/>
  <hyperlinks>
    <hyperlink ref="V92" r:id="rId1" xr:uid="{C949923E-7BD7-44BC-B4BE-AC918C6ACB8C}"/>
    <hyperlink ref="V84" r:id="rId2" xr:uid="{AF0F19C5-E00F-4800-974A-BB45F687E05E}"/>
    <hyperlink ref="V91" r:id="rId3" xr:uid="{2239C9C9-B6CD-4B3E-B43A-C764B31D0F22}"/>
    <hyperlink ref="V73" r:id="rId4" xr:uid="{8DC5D266-CB09-4DDB-BEA1-43BF9DE429C6}"/>
    <hyperlink ref="V74" r:id="rId5" xr:uid="{5D5CDEED-5578-4F0B-9CD9-46519B297049}"/>
    <hyperlink ref="V89" r:id="rId6" xr:uid="{E8E44BB8-4D17-4A75-813D-28E6544C3183}"/>
    <hyperlink ref="V76" r:id="rId7" xr:uid="{8EB92E6E-BFAB-4DDC-B4E4-20290C9E1F05}"/>
    <hyperlink ref="U76" r:id="rId8" xr:uid="{C1311609-5657-4533-8302-A13C4C4705D8}"/>
    <hyperlink ref="V77" r:id="rId9" xr:uid="{D4770A0B-3D6C-466A-ADB5-DC297B226A5F}"/>
    <hyperlink ref="V103" r:id="rId10" xr:uid="{51B42CBE-530F-461C-8217-4AE80CE81167}"/>
    <hyperlink ref="V72" r:id="rId11" xr:uid="{BC210694-81E8-4F0B-99FA-10D7F8B2FE97}"/>
    <hyperlink ref="V88" r:id="rId12" xr:uid="{A89D33EA-49A3-47F2-BE5D-2FDAF5B83193}"/>
    <hyperlink ref="V87" r:id="rId13" xr:uid="{E0002C77-CB22-4853-AC60-E9D07033D051}"/>
    <hyperlink ref="V80" r:id="rId14" xr:uid="{C72E4AFA-FD10-4818-A802-9BF454D76B11}"/>
    <hyperlink ref="U80" r:id="rId15" xr:uid="{CA931582-5BD8-4DFF-A366-C8F6A9322C4C}"/>
    <hyperlink ref="V101" r:id="rId16" xr:uid="{F40CC1D1-3F58-41FF-80C4-4BF3F9984DE8}"/>
    <hyperlink ref="V99" r:id="rId17" xr:uid="{33287D04-8F75-4CE1-9C71-F907F39CE769}"/>
    <hyperlink ref="V90" r:id="rId18" xr:uid="{79D6B68E-E143-4FE8-829B-68B4FE6A038F}"/>
    <hyperlink ref="V100" r:id="rId19" xr:uid="{D369AD4E-5B6A-4E61-9568-E56B15006911}"/>
    <hyperlink ref="V86" r:id="rId20" xr:uid="{9F6AC728-E422-447D-9A71-26FAA7DA61AB}"/>
    <hyperlink ref="V244" r:id="rId21" xr:uid="{549E5ECA-3B66-4CA6-9A3F-50FFDAD89786}"/>
    <hyperlink ref="V245" r:id="rId22" xr:uid="{2621E3EC-6D22-4C31-AD3B-1F9E3F3E00CD}"/>
    <hyperlink ref="V209" r:id="rId23" xr:uid="{5BF9BB6A-1DEC-4CD5-AE0F-754943D02E57}"/>
    <hyperlink ref="V104" r:id="rId24" xr:uid="{2A734493-4680-4703-91FB-4CE3D40EF16B}"/>
    <hyperlink ref="V93" r:id="rId25" xr:uid="{6B2C0C8C-9B24-4CE2-809B-F7D56209EBF7}"/>
    <hyperlink ref="V246" r:id="rId26" xr:uid="{F11AE6CB-5966-4A32-8ED7-DF870F0D565B}"/>
    <hyperlink ref="V249" r:id="rId27" xr:uid="{B6D6DCC9-30BC-44A1-9FC8-84080EB06223}"/>
    <hyperlink ref="V70" r:id="rId28" display="https://www.iol.co.za/news/africa/ugandan-mrna-vaccine-plant-opened-in-african-milestone-a0e87d64-4274-5688-9dcd-106ebf126b2c" xr:uid="{2A26C524-C069-4274-A326-86F1D80E804D}"/>
    <hyperlink ref="U70" r:id="rId29" xr:uid="{D692E6CC-41E6-4C00-810E-49F144B65904}"/>
    <hyperlink ref="V66" r:id="rId30" xr:uid="{ED279047-CF9D-444E-8056-A86C4726A651}"/>
    <hyperlink ref="V71" r:id="rId31" display="https://www.gatesfoundation.org/about/committed-grants" xr:uid="{4FEA1B52-14EA-44F7-A06D-0F8B769C242F}"/>
    <hyperlink ref="V20" r:id="rId32" xr:uid="{7A5E6823-AAA6-4555-B3FF-BCBB6D373362}"/>
    <hyperlink ref="U21" r:id="rId33" xr:uid="{DC491C9C-DAC8-42AF-8B22-FBAFEF02C2F3}"/>
    <hyperlink ref="V22" r:id="rId34" xr:uid="{A33F2974-F662-48BC-8AB8-1CB8E14F07D8}"/>
    <hyperlink ref="V17" r:id="rId35" xr:uid="{257C15EA-99C1-4513-9B6F-56F408B77AB7}"/>
    <hyperlink ref="U3" r:id="rId36" xr:uid="{6ADAAF72-89BB-4725-B378-B9E011F290A0}"/>
  </hyperlinks>
  <pageMargins left="0.7" right="0.7" top="0.75" bottom="0.75" header="0.3" footer="0.3"/>
  <pageSetup orientation="portrait" r:id="rId3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66EBB-2E02-43B6-82D6-BAE420267728}">
  <sheetPr>
    <tabColor theme="7" tint="0.39997558519241921"/>
  </sheetPr>
  <dimension ref="B1:AV11"/>
  <sheetViews>
    <sheetView showGridLines="0" zoomScale="79" zoomScaleNormal="106" workbookViewId="0">
      <pane ySplit="3" topLeftCell="A4" activePane="bottomLeft" state="frozen"/>
      <selection pane="bottomLeft" activeCell="E7" sqref="E7"/>
    </sheetView>
  </sheetViews>
  <sheetFormatPr defaultColWidth="8.77734375" defaultRowHeight="12" x14ac:dyDescent="0.3"/>
  <cols>
    <col min="1" max="1" width="9" style="1" customWidth="1"/>
    <col min="2" max="2" width="10.44140625" style="18" customWidth="1"/>
    <col min="3" max="4" width="28.44140625" style="18" customWidth="1"/>
    <col min="5" max="5" width="22.44140625" style="18" customWidth="1"/>
    <col min="6" max="6" width="24.109375" style="18" customWidth="1"/>
    <col min="7" max="8" width="12.44140625" style="18" customWidth="1"/>
    <col min="9" max="9" width="19.109375" style="18" customWidth="1"/>
    <col min="10" max="10" width="21.44140625" style="18" customWidth="1"/>
    <col min="11" max="11" width="14.44140625" style="18" customWidth="1"/>
    <col min="12" max="12" width="13.77734375" style="18" customWidth="1"/>
    <col min="13" max="13" width="33.77734375" style="18" customWidth="1"/>
    <col min="14" max="14" width="48.77734375" style="18" customWidth="1"/>
    <col min="15" max="15" width="25.109375" style="18" customWidth="1"/>
    <col min="16" max="16" width="28" style="20" customWidth="1"/>
    <col min="17" max="17" width="12.77734375" style="18" customWidth="1"/>
    <col min="18" max="43" width="8.77734375" style="1"/>
    <col min="44" max="44" width="35.77734375" style="1" customWidth="1"/>
    <col min="45" max="16384" width="8.77734375" style="1"/>
  </cols>
  <sheetData>
    <row r="1" spans="2:48" x14ac:dyDescent="0.3">
      <c r="C1" s="19"/>
      <c r="D1" s="19"/>
      <c r="E1" s="19"/>
      <c r="G1" s="19"/>
      <c r="H1" s="19"/>
      <c r="Q1" s="19"/>
    </row>
    <row r="2" spans="2:48" x14ac:dyDescent="0.3">
      <c r="AI2" s="6"/>
      <c r="AJ2" s="6"/>
      <c r="AK2" s="6"/>
      <c r="AL2" s="6"/>
      <c r="AM2" s="6"/>
      <c r="AN2" s="6"/>
      <c r="AO2" s="6"/>
      <c r="AP2" s="6"/>
      <c r="AQ2" s="6"/>
      <c r="AR2" s="6"/>
      <c r="AS2" s="6"/>
      <c r="AT2" s="6"/>
      <c r="AU2" s="6"/>
      <c r="AV2" s="6"/>
    </row>
    <row r="3" spans="2:48" s="9" customFormat="1" ht="26.4" x14ac:dyDescent="0.3">
      <c r="B3" s="27" t="s">
        <v>4</v>
      </c>
      <c r="C3" s="21" t="s">
        <v>718</v>
      </c>
      <c r="D3" s="21" t="s">
        <v>719</v>
      </c>
      <c r="E3" s="21" t="s">
        <v>720</v>
      </c>
      <c r="F3" s="21" t="s">
        <v>14</v>
      </c>
      <c r="G3" s="21" t="s">
        <v>24</v>
      </c>
      <c r="H3" s="21" t="s">
        <v>721</v>
      </c>
      <c r="I3" s="21" t="s">
        <v>6</v>
      </c>
      <c r="J3" s="21" t="s">
        <v>722</v>
      </c>
      <c r="K3" s="21" t="s">
        <v>723</v>
      </c>
      <c r="L3" s="21" t="s">
        <v>34</v>
      </c>
      <c r="M3" s="21" t="s">
        <v>36</v>
      </c>
      <c r="N3" s="21" t="s">
        <v>38</v>
      </c>
      <c r="O3" s="21" t="s">
        <v>40</v>
      </c>
      <c r="P3" s="21" t="s">
        <v>42</v>
      </c>
      <c r="Q3" s="21" t="s">
        <v>724</v>
      </c>
      <c r="AI3" s="10"/>
      <c r="AJ3" s="8"/>
      <c r="AK3" s="8"/>
      <c r="AL3" s="8"/>
      <c r="AM3" s="8"/>
      <c r="AN3" s="8"/>
      <c r="AO3" s="8"/>
      <c r="AP3" s="8"/>
      <c r="AQ3" s="8"/>
      <c r="AR3" s="8"/>
      <c r="AS3" s="8"/>
      <c r="AT3" s="8"/>
      <c r="AU3" s="8"/>
      <c r="AV3" s="8"/>
    </row>
    <row r="4" spans="2:48" ht="49.5" customHeight="1" x14ac:dyDescent="0.3">
      <c r="AI4" s="6"/>
      <c r="AJ4" s="6"/>
      <c r="AK4" s="6"/>
      <c r="AL4" s="6"/>
      <c r="AM4" s="6"/>
      <c r="AN4" s="6"/>
      <c r="AO4" s="6"/>
      <c r="AP4" s="6"/>
      <c r="AQ4" s="6"/>
      <c r="AR4" s="6"/>
      <c r="AS4" s="6"/>
      <c r="AT4" s="6"/>
      <c r="AU4" s="6"/>
      <c r="AV4" s="6"/>
    </row>
    <row r="5" spans="2:48" ht="79.5" customHeight="1" x14ac:dyDescent="0.3">
      <c r="B5" s="1"/>
      <c r="C5" s="1"/>
      <c r="D5" s="1"/>
      <c r="E5" s="1"/>
      <c r="F5" s="1"/>
      <c r="G5" s="1"/>
      <c r="H5" s="1"/>
      <c r="I5" s="1"/>
      <c r="J5" s="1"/>
      <c r="K5" s="1"/>
      <c r="L5" s="1"/>
      <c r="M5" s="1"/>
      <c r="N5" s="1"/>
      <c r="O5" s="1"/>
      <c r="P5" s="1"/>
      <c r="Q5" s="1"/>
    </row>
    <row r="6" spans="2:48" ht="120.75" customHeight="1" x14ac:dyDescent="0.3">
      <c r="B6" s="1"/>
      <c r="C6" s="1"/>
      <c r="D6" s="1"/>
      <c r="E6" s="1"/>
      <c r="F6" s="1"/>
      <c r="G6" s="1"/>
      <c r="H6" s="1"/>
      <c r="I6" s="1"/>
      <c r="J6" s="1"/>
      <c r="K6" s="1"/>
      <c r="L6" s="1"/>
      <c r="M6" s="1"/>
      <c r="N6" s="1"/>
      <c r="O6" s="1"/>
      <c r="P6" s="1"/>
      <c r="Q6" s="1"/>
      <c r="R6" s="12"/>
    </row>
    <row r="7" spans="2:48" ht="84.75" customHeight="1" x14ac:dyDescent="0.3">
      <c r="B7" s="1"/>
      <c r="C7" s="1"/>
      <c r="D7" s="1"/>
      <c r="E7" s="1"/>
      <c r="F7" s="1"/>
      <c r="G7" s="1"/>
      <c r="H7" s="1"/>
      <c r="I7" s="1"/>
      <c r="J7" s="1"/>
      <c r="K7" s="1"/>
      <c r="L7" s="1"/>
      <c r="M7" s="1"/>
      <c r="N7" s="1"/>
      <c r="O7" s="1"/>
      <c r="P7" s="1"/>
      <c r="Q7" s="1"/>
      <c r="R7" s="12"/>
    </row>
    <row r="8" spans="2:48" ht="56.25" customHeight="1" x14ac:dyDescent="0.3">
      <c r="B8" s="1"/>
      <c r="C8" s="1"/>
      <c r="D8" s="1"/>
      <c r="E8" s="1"/>
      <c r="F8" s="1"/>
      <c r="G8" s="1"/>
      <c r="H8" s="1"/>
      <c r="I8" s="1"/>
      <c r="J8" s="1"/>
      <c r="K8" s="1"/>
      <c r="L8" s="1"/>
      <c r="M8" s="1"/>
      <c r="N8" s="1"/>
      <c r="O8" s="1"/>
      <c r="P8" s="1"/>
      <c r="Q8" s="1"/>
      <c r="R8" s="12"/>
    </row>
    <row r="9" spans="2:48" x14ac:dyDescent="0.3">
      <c r="P9" s="18"/>
    </row>
    <row r="10" spans="2:48" x14ac:dyDescent="0.3">
      <c r="P10" s="18"/>
    </row>
    <row r="11" spans="2:48" x14ac:dyDescent="0.3">
      <c r="P11" s="18"/>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9B90C-AEA9-4F3D-88A4-6FC55DA512E5}">
  <sheetPr>
    <tabColor theme="8" tint="-0.249977111117893"/>
  </sheetPr>
  <dimension ref="A1:W168"/>
  <sheetViews>
    <sheetView showGridLines="0" zoomScale="70" zoomScaleNormal="100" workbookViewId="0">
      <pane ySplit="4" topLeftCell="A5" activePane="bottomLeft" state="frozen"/>
      <selection pane="bottomLeft" activeCell="J22" sqref="J22"/>
    </sheetView>
  </sheetViews>
  <sheetFormatPr defaultColWidth="8.77734375" defaultRowHeight="12" x14ac:dyDescent="0.3"/>
  <cols>
    <col min="1" max="1" width="7.77734375" style="1" customWidth="1"/>
    <col min="2" max="2" width="10.77734375" style="26" customWidth="1"/>
    <col min="3" max="4" width="25.44140625" style="26" customWidth="1"/>
    <col min="5" max="5" width="39.6640625" style="18" customWidth="1"/>
    <col min="6" max="8" width="19.44140625" style="18" customWidth="1"/>
    <col min="9" max="9" width="28.44140625" style="18" customWidth="1"/>
    <col min="10" max="10" width="17" style="18" customWidth="1"/>
    <col min="11" max="11" width="12.109375" style="18" customWidth="1"/>
    <col min="12" max="12" width="22.109375" style="18" customWidth="1"/>
    <col min="13" max="13" width="29.44140625" style="18" customWidth="1"/>
    <col min="14" max="16" width="14.77734375" style="18" customWidth="1"/>
    <col min="17" max="17" width="32.77734375" style="18" customWidth="1"/>
    <col min="18" max="18" width="51" style="18" customWidth="1"/>
    <col min="19" max="19" width="63.77734375" style="18" customWidth="1"/>
    <col min="20" max="20" width="14.44140625" style="18" customWidth="1"/>
    <col min="21" max="21" width="26.44140625" style="18" customWidth="1"/>
    <col min="22" max="22" width="12" style="18" customWidth="1"/>
    <col min="23" max="16384" width="8.77734375" style="1"/>
  </cols>
  <sheetData>
    <row r="1" spans="1:23" x14ac:dyDescent="0.3">
      <c r="B1" s="25"/>
      <c r="C1" s="30"/>
      <c r="D1" s="30"/>
      <c r="E1" s="31"/>
      <c r="I1" s="31"/>
      <c r="J1" s="31"/>
      <c r="K1" s="31"/>
      <c r="V1" s="31"/>
    </row>
    <row r="2" spans="1:23" ht="28.8" x14ac:dyDescent="0.3">
      <c r="B2" s="79" t="s">
        <v>725</v>
      </c>
      <c r="C2" s="30"/>
      <c r="D2" s="30"/>
      <c r="E2" s="31"/>
      <c r="I2" s="31"/>
      <c r="J2" s="31"/>
      <c r="K2" s="31"/>
      <c r="V2" s="31"/>
    </row>
    <row r="3" spans="1:23" x14ac:dyDescent="0.3">
      <c r="B3" s="25"/>
      <c r="C3" s="25"/>
      <c r="D3" s="25"/>
      <c r="E3" s="23"/>
      <c r="I3" s="35" t="s">
        <v>726</v>
      </c>
      <c r="J3" s="23"/>
      <c r="K3" s="23"/>
      <c r="V3" s="23"/>
    </row>
    <row r="4" spans="1:23" s="9" customFormat="1" ht="26.4" x14ac:dyDescent="0.3">
      <c r="B4" s="27" t="s">
        <v>4</v>
      </c>
      <c r="C4" s="27" t="s">
        <v>727</v>
      </c>
      <c r="D4" s="21" t="s">
        <v>719</v>
      </c>
      <c r="E4" s="21" t="s">
        <v>720</v>
      </c>
      <c r="F4" s="21" t="s">
        <v>14</v>
      </c>
      <c r="G4" s="21" t="s">
        <v>728</v>
      </c>
      <c r="H4" s="21" t="s">
        <v>20</v>
      </c>
      <c r="I4" s="21" t="s">
        <v>22</v>
      </c>
      <c r="J4" s="21" t="s">
        <v>24</v>
      </c>
      <c r="K4" s="21" t="s">
        <v>721</v>
      </c>
      <c r="L4" s="21" t="s">
        <v>6</v>
      </c>
      <c r="M4" s="21" t="s">
        <v>722</v>
      </c>
      <c r="N4" s="21" t="s">
        <v>723</v>
      </c>
      <c r="O4" s="21"/>
      <c r="P4" s="21"/>
      <c r="Q4" s="21" t="s">
        <v>34</v>
      </c>
      <c r="R4" s="21" t="s">
        <v>36</v>
      </c>
      <c r="S4" s="21" t="s">
        <v>38</v>
      </c>
      <c r="T4" s="21" t="s">
        <v>40</v>
      </c>
      <c r="U4" s="21" t="s">
        <v>42</v>
      </c>
      <c r="V4" s="21" t="s">
        <v>724</v>
      </c>
    </row>
    <row r="5" spans="1:23" ht="96" x14ac:dyDescent="0.3">
      <c r="B5" s="28">
        <v>44395</v>
      </c>
      <c r="C5" s="22" t="s">
        <v>238</v>
      </c>
      <c r="D5" s="22" t="e" cm="1">
        <f t="array" ref="D5">INDEX(#REF!,SUMPRODUCT(MAX((#REF!=C5)*(COLUMN(#REF!))))-COLUMN($B$3)+1)</f>
        <v>#REF!</v>
      </c>
      <c r="E5" s="22" t="s">
        <v>729</v>
      </c>
      <c r="F5" s="36" t="s">
        <v>82</v>
      </c>
      <c r="G5" s="93" t="s">
        <v>64</v>
      </c>
      <c r="H5" s="93" t="s">
        <v>93</v>
      </c>
      <c r="I5" s="22" t="s">
        <v>730</v>
      </c>
      <c r="J5" s="22" t="s">
        <v>83</v>
      </c>
      <c r="K5" s="22" t="s">
        <v>59</v>
      </c>
      <c r="L5" s="37">
        <v>44348</v>
      </c>
      <c r="M5" s="37" t="s">
        <v>731</v>
      </c>
      <c r="N5" s="22" t="s">
        <v>732</v>
      </c>
      <c r="O5" s="22"/>
      <c r="P5" s="22"/>
      <c r="Q5" s="22" t="s">
        <v>239</v>
      </c>
      <c r="R5" s="22" t="s">
        <v>240</v>
      </c>
      <c r="S5" s="49" t="s">
        <v>241</v>
      </c>
      <c r="T5" s="36" t="s">
        <v>82</v>
      </c>
      <c r="U5" s="22" t="s">
        <v>242</v>
      </c>
      <c r="V5" s="22" t="s">
        <v>733</v>
      </c>
    </row>
    <row r="6" spans="1:23" ht="31.5" customHeight="1" x14ac:dyDescent="0.3">
      <c r="B6" s="28">
        <v>44395</v>
      </c>
      <c r="C6" s="22" t="s">
        <v>145</v>
      </c>
      <c r="D6" s="22" t="e" cm="1">
        <f t="array" ref="D6">INDEX(#REF!,SUMPRODUCT(MAX((#REF!=C6)*(COLUMN(#REF!))))-COLUMN($B$3)+1)</f>
        <v>#REF!</v>
      </c>
      <c r="E6" s="22" t="s">
        <v>146</v>
      </c>
      <c r="F6" s="36" t="s">
        <v>82</v>
      </c>
      <c r="G6" s="93" t="s">
        <v>64</v>
      </c>
      <c r="H6" s="93" t="s">
        <v>93</v>
      </c>
      <c r="I6" s="22" t="s">
        <v>147</v>
      </c>
      <c r="J6" s="22" t="s">
        <v>148</v>
      </c>
      <c r="K6" s="22" t="s">
        <v>59</v>
      </c>
      <c r="L6" s="37">
        <v>44136</v>
      </c>
      <c r="M6" s="37" t="s">
        <v>734</v>
      </c>
      <c r="N6" s="22" t="s">
        <v>732</v>
      </c>
      <c r="O6" s="22"/>
      <c r="P6" s="22"/>
      <c r="Q6" s="22" t="s">
        <v>149</v>
      </c>
      <c r="R6" s="22" t="s">
        <v>150</v>
      </c>
      <c r="S6" s="22" t="s">
        <v>735</v>
      </c>
      <c r="T6" s="36" t="s">
        <v>82</v>
      </c>
      <c r="U6" s="22" t="s">
        <v>152</v>
      </c>
      <c r="V6" s="22" t="s">
        <v>733</v>
      </c>
    </row>
    <row r="7" spans="1:23" ht="36" customHeight="1" x14ac:dyDescent="0.3">
      <c r="B7" s="28">
        <v>44395</v>
      </c>
      <c r="C7" s="22" t="s">
        <v>119</v>
      </c>
      <c r="D7" s="22" t="e" cm="1">
        <f t="array" ref="D7">INDEX(#REF!,SUMPRODUCT(MAX((#REF!=C7)*(COLUMN(#REF!))))-COLUMN($B$3)+1)</f>
        <v>#REF!</v>
      </c>
      <c r="E7" s="22" t="s">
        <v>121</v>
      </c>
      <c r="F7" s="36" t="s">
        <v>82</v>
      </c>
      <c r="G7" s="93" t="s">
        <v>64</v>
      </c>
      <c r="H7" s="93" t="s">
        <v>93</v>
      </c>
      <c r="I7" s="22" t="s">
        <v>122</v>
      </c>
      <c r="J7" s="22" t="s">
        <v>123</v>
      </c>
      <c r="K7" s="22" t="s">
        <v>59</v>
      </c>
      <c r="L7" s="37">
        <v>44368</v>
      </c>
      <c r="M7" s="37" t="s">
        <v>736</v>
      </c>
      <c r="N7" s="22" t="s">
        <v>732</v>
      </c>
      <c r="O7" s="22"/>
      <c r="P7" s="22"/>
      <c r="Q7" s="22" t="s">
        <v>124</v>
      </c>
      <c r="R7" s="22" t="s">
        <v>125</v>
      </c>
      <c r="S7" s="49" t="s">
        <v>126</v>
      </c>
      <c r="T7" s="36" t="s">
        <v>82</v>
      </c>
      <c r="U7" s="22" t="s">
        <v>127</v>
      </c>
      <c r="V7" s="22" t="s">
        <v>733</v>
      </c>
    </row>
    <row r="8" spans="1:23" ht="37.5" customHeight="1" x14ac:dyDescent="0.3">
      <c r="B8" s="28">
        <v>44395</v>
      </c>
      <c r="C8" s="22" t="s">
        <v>737</v>
      </c>
      <c r="D8" s="22" t="e" cm="1">
        <f t="array" ref="D8">INDEX(#REF!,SUMPRODUCT(MAX((#REF!=C8)*(COLUMN(#REF!))))-COLUMN($B$3)+1)</f>
        <v>#REF!</v>
      </c>
      <c r="E8" s="22" t="s">
        <v>177</v>
      </c>
      <c r="F8" s="36" t="s">
        <v>82</v>
      </c>
      <c r="G8" s="93" t="s">
        <v>66</v>
      </c>
      <c r="H8" s="93" t="s">
        <v>93</v>
      </c>
      <c r="I8" s="96" t="s">
        <v>131</v>
      </c>
      <c r="J8" s="22" t="s">
        <v>123</v>
      </c>
      <c r="K8" s="22" t="s">
        <v>59</v>
      </c>
      <c r="L8" s="37">
        <v>44287</v>
      </c>
      <c r="M8" s="37" t="s">
        <v>738</v>
      </c>
      <c r="N8" s="22" t="s">
        <v>732</v>
      </c>
      <c r="O8" s="22"/>
      <c r="P8" s="22"/>
      <c r="Q8" s="22" t="s">
        <v>178</v>
      </c>
      <c r="R8" s="49" t="s">
        <v>179</v>
      </c>
      <c r="S8" s="22" t="s">
        <v>180</v>
      </c>
      <c r="T8" s="36" t="s">
        <v>82</v>
      </c>
      <c r="U8" s="90" t="s">
        <v>181</v>
      </c>
      <c r="V8" s="22" t="s">
        <v>733</v>
      </c>
    </row>
    <row r="9" spans="1:23" ht="48.75" customHeight="1" x14ac:dyDescent="0.3">
      <c r="B9" s="28">
        <v>44395</v>
      </c>
      <c r="C9" s="15" t="s">
        <v>182</v>
      </c>
      <c r="D9" s="22" t="e" cm="1">
        <f t="array" ref="D9">INDEX(#REF!,SUMPRODUCT(MAX((#REF!=C9)*(COLUMN(#REF!))))-COLUMN($B$3)+1)</f>
        <v>#REF!</v>
      </c>
      <c r="E9" s="16" t="s">
        <v>183</v>
      </c>
      <c r="F9" s="36" t="s">
        <v>82</v>
      </c>
      <c r="G9" s="93" t="s">
        <v>66</v>
      </c>
      <c r="H9" s="93" t="s">
        <v>184</v>
      </c>
      <c r="I9" s="48" t="s">
        <v>730</v>
      </c>
      <c r="J9" s="15" t="s">
        <v>148</v>
      </c>
      <c r="K9" s="15" t="s">
        <v>59</v>
      </c>
      <c r="L9" s="44">
        <v>44287</v>
      </c>
      <c r="M9" s="44" t="s">
        <v>738</v>
      </c>
      <c r="N9" s="15" t="s">
        <v>732</v>
      </c>
      <c r="O9" s="15"/>
      <c r="P9" s="15"/>
      <c r="Q9" s="15" t="s">
        <v>185</v>
      </c>
      <c r="R9" s="16" t="s">
        <v>186</v>
      </c>
      <c r="S9" s="29" t="s">
        <v>187</v>
      </c>
      <c r="T9" s="36" t="s">
        <v>82</v>
      </c>
      <c r="U9" s="16" t="s">
        <v>188</v>
      </c>
      <c r="V9" s="63" t="s">
        <v>733</v>
      </c>
      <c r="W9" s="12"/>
    </row>
    <row r="10" spans="1:23" ht="96" x14ac:dyDescent="0.3">
      <c r="B10" s="28">
        <v>44395</v>
      </c>
      <c r="C10" s="24" t="s">
        <v>135</v>
      </c>
      <c r="D10" s="22" t="e" cm="1">
        <f t="array" ref="D10">INDEX(#REF!,SUMPRODUCT(MAX((#REF!=C10)*(COLUMN(#REF!))))-COLUMN($B$3)+1)</f>
        <v>#REF!</v>
      </c>
      <c r="E10" s="24" t="s">
        <v>136</v>
      </c>
      <c r="F10" s="36" t="s">
        <v>82</v>
      </c>
      <c r="G10" s="93"/>
      <c r="H10" s="93"/>
      <c r="I10" s="97" t="s">
        <v>137</v>
      </c>
      <c r="J10" s="24" t="s">
        <v>138</v>
      </c>
      <c r="K10" s="24" t="s">
        <v>69</v>
      </c>
      <c r="L10" s="50">
        <v>44348</v>
      </c>
      <c r="M10" s="24" t="s">
        <v>739</v>
      </c>
      <c r="N10" s="24" t="s">
        <v>732</v>
      </c>
      <c r="O10" s="24"/>
      <c r="P10" s="24"/>
      <c r="Q10" s="32" t="s">
        <v>140</v>
      </c>
      <c r="R10" s="32" t="s">
        <v>141</v>
      </c>
      <c r="S10" s="4" t="s">
        <v>142</v>
      </c>
      <c r="T10" s="16" t="s">
        <v>143</v>
      </c>
      <c r="U10" s="32" t="s">
        <v>144</v>
      </c>
      <c r="V10" s="3" t="s">
        <v>733</v>
      </c>
      <c r="W10" s="12"/>
    </row>
    <row r="11" spans="1:23" ht="48" x14ac:dyDescent="0.3">
      <c r="B11" s="55">
        <v>44395</v>
      </c>
      <c r="C11" s="3" t="s">
        <v>279</v>
      </c>
      <c r="D11" s="4" t="e" cm="1">
        <f t="array" ref="D11">INDEX(#REF!,SUMPRODUCT(MAX((#REF!=C11)*(COLUMN(#REF!))))-COLUMN($B$3)+1)</f>
        <v>#REF!</v>
      </c>
      <c r="E11" s="3" t="s">
        <v>280</v>
      </c>
      <c r="F11" s="40" t="s">
        <v>82</v>
      </c>
      <c r="G11" s="93" t="s">
        <v>64</v>
      </c>
      <c r="H11" s="93" t="s">
        <v>93</v>
      </c>
      <c r="I11" s="3" t="s">
        <v>281</v>
      </c>
      <c r="J11" s="3" t="s">
        <v>104</v>
      </c>
      <c r="K11" s="4" t="s">
        <v>59</v>
      </c>
      <c r="L11" s="39">
        <v>44378</v>
      </c>
      <c r="M11" s="39" t="s">
        <v>740</v>
      </c>
      <c r="N11" s="39" t="s">
        <v>732</v>
      </c>
      <c r="O11" s="39"/>
      <c r="P11" s="39"/>
      <c r="Q11" s="39" t="s">
        <v>82</v>
      </c>
      <c r="R11" s="32" t="s">
        <v>282</v>
      </c>
      <c r="S11" s="4" t="s">
        <v>283</v>
      </c>
      <c r="T11" s="51" t="s">
        <v>82</v>
      </c>
      <c r="U11" s="52" t="s">
        <v>284</v>
      </c>
      <c r="V11" s="3" t="s">
        <v>733</v>
      </c>
      <c r="W11" s="12"/>
    </row>
    <row r="12" spans="1:23" ht="36" x14ac:dyDescent="0.3">
      <c r="B12" s="55">
        <v>44396</v>
      </c>
      <c r="C12" s="3" t="s">
        <v>128</v>
      </c>
      <c r="D12" s="4" t="e" cm="1">
        <f t="array" ref="D12">INDEX(#REF!,SUMPRODUCT(MAX((#REF!=C12)*(COLUMN(#REF!))))-COLUMN($B$3)+1)</f>
        <v>#REF!</v>
      </c>
      <c r="E12" s="3" t="s">
        <v>129</v>
      </c>
      <c r="F12" s="40" t="s">
        <v>130</v>
      </c>
      <c r="G12" s="93" t="s">
        <v>64</v>
      </c>
      <c r="H12" s="93" t="s">
        <v>93</v>
      </c>
      <c r="I12" s="3"/>
      <c r="J12" s="3" t="s">
        <v>132</v>
      </c>
      <c r="K12" s="4" t="s">
        <v>59</v>
      </c>
      <c r="L12" s="39">
        <v>44287</v>
      </c>
      <c r="M12" s="24" t="s">
        <v>739</v>
      </c>
      <c r="N12" s="39" t="s">
        <v>732</v>
      </c>
      <c r="O12" s="39"/>
      <c r="P12" s="39"/>
      <c r="Q12" s="39" t="s">
        <v>82</v>
      </c>
      <c r="R12" s="14" t="s">
        <v>133</v>
      </c>
      <c r="S12" s="4"/>
      <c r="T12" s="51" t="s">
        <v>82</v>
      </c>
      <c r="U12" s="52" t="s">
        <v>134</v>
      </c>
      <c r="V12" s="3" t="s">
        <v>733</v>
      </c>
      <c r="W12" s="12"/>
    </row>
    <row r="13" spans="1:23" ht="48" x14ac:dyDescent="0.3">
      <c r="B13" s="59">
        <v>44396</v>
      </c>
      <c r="C13" s="89" t="s">
        <v>587</v>
      </c>
      <c r="D13" s="14" t="e" cm="1">
        <f t="array" ref="D13">INDEX(#REF!,SUMPRODUCT(MAX((#REF!=C13)*(COLUMN(#REF!))))-COLUMN($B$3)+1)</f>
        <v>#REF!</v>
      </c>
      <c r="E13" s="42" t="s">
        <v>588</v>
      </c>
      <c r="F13" s="57"/>
      <c r="G13" s="94"/>
      <c r="H13" s="94"/>
      <c r="I13" s="42" t="s">
        <v>589</v>
      </c>
      <c r="J13" s="42" t="s">
        <v>590</v>
      </c>
      <c r="K13" s="14" t="s">
        <v>69</v>
      </c>
      <c r="L13" s="43"/>
      <c r="M13" s="43"/>
      <c r="N13" s="43"/>
      <c r="O13" s="43"/>
      <c r="P13" s="43"/>
      <c r="Q13" s="43"/>
      <c r="R13" s="56"/>
      <c r="S13" s="14"/>
      <c r="T13" s="58"/>
      <c r="U13" s="60" t="s">
        <v>591</v>
      </c>
      <c r="V13" s="42" t="s">
        <v>733</v>
      </c>
      <c r="W13" s="12"/>
    </row>
    <row r="14" spans="1:23" s="12" customFormat="1" ht="36" x14ac:dyDescent="0.3">
      <c r="B14" s="55">
        <v>44398</v>
      </c>
      <c r="C14" s="3" t="s">
        <v>243</v>
      </c>
      <c r="D14" s="4" t="e" cm="1">
        <f t="array" ref="D14">INDEX(#REF!,SUMPRODUCT(MAX((#REF!=C14)*(COLUMN(#REF!))))-COLUMN($B$3)+1)</f>
        <v>#REF!</v>
      </c>
      <c r="E14" s="3" t="s">
        <v>201</v>
      </c>
      <c r="F14" s="40" t="s">
        <v>82</v>
      </c>
      <c r="G14" s="93" t="s">
        <v>64</v>
      </c>
      <c r="H14" s="93" t="s">
        <v>93</v>
      </c>
      <c r="I14" s="3"/>
      <c r="J14" s="3" t="s">
        <v>148</v>
      </c>
      <c r="K14" s="4" t="s">
        <v>59</v>
      </c>
      <c r="L14" s="39">
        <v>44378</v>
      </c>
      <c r="M14" s="39" t="s">
        <v>731</v>
      </c>
      <c r="N14" s="39" t="s">
        <v>732</v>
      </c>
      <c r="O14" s="39"/>
      <c r="P14" s="39"/>
      <c r="Q14" s="39" t="s">
        <v>245</v>
      </c>
      <c r="R14" s="4" t="s">
        <v>246</v>
      </c>
      <c r="S14" s="4" t="s">
        <v>741</v>
      </c>
      <c r="T14" s="40" t="s">
        <v>82</v>
      </c>
      <c r="U14" s="72" t="s">
        <v>248</v>
      </c>
      <c r="V14" s="3" t="s">
        <v>733</v>
      </c>
    </row>
    <row r="15" spans="1:23" s="6" customFormat="1" ht="115.2" x14ac:dyDescent="0.3">
      <c r="A15" s="82"/>
      <c r="B15" s="28">
        <v>44395</v>
      </c>
      <c r="C15" s="45" t="s">
        <v>238</v>
      </c>
      <c r="D15" s="22" t="e" cm="1">
        <f t="array" ref="D15">INDEX(#REF!,SUMPRODUCT(MAX((#REF!=C15)*(COLUMN(#REF!))))-COLUMN('Commitment -&gt; Partnership'!$B$2)+1)</f>
        <v>#REF!</v>
      </c>
      <c r="E15" s="73" t="s">
        <v>249</v>
      </c>
      <c r="F15" s="36" t="s">
        <v>82</v>
      </c>
      <c r="G15" s="93" t="s">
        <v>64</v>
      </c>
      <c r="H15" s="93" t="s">
        <v>184</v>
      </c>
      <c r="I15" s="75"/>
      <c r="J15" s="47" t="s">
        <v>83</v>
      </c>
      <c r="K15" s="45" t="s">
        <v>59</v>
      </c>
      <c r="L15" s="46">
        <v>44307</v>
      </c>
      <c r="M15" s="37" t="s">
        <v>742</v>
      </c>
      <c r="N15" s="45" t="s">
        <v>732</v>
      </c>
      <c r="O15" s="45"/>
      <c r="P15" s="45"/>
      <c r="Q15" s="45" t="s">
        <v>82</v>
      </c>
      <c r="R15" s="22" t="s">
        <v>250</v>
      </c>
      <c r="S15" s="22" t="s">
        <v>251</v>
      </c>
      <c r="T15" s="36" t="s">
        <v>82</v>
      </c>
      <c r="U15" s="90" t="s">
        <v>252</v>
      </c>
      <c r="V15" s="45" t="s">
        <v>733</v>
      </c>
    </row>
    <row r="16" spans="1:23" s="6" customFormat="1" ht="120" x14ac:dyDescent="0.3">
      <c r="A16" s="82"/>
      <c r="B16" s="28">
        <v>44395</v>
      </c>
      <c r="C16" s="47" t="s">
        <v>260</v>
      </c>
      <c r="D16" s="22" t="e" cm="1">
        <f t="array" ref="D16">INDEX(#REF!,SUMPRODUCT(MAX((#REF!=C16)*(COLUMN(#REF!))))-COLUMN('Commitment -&gt; Partnership'!$B$2)+1)</f>
        <v>#REF!</v>
      </c>
      <c r="E16" s="73" t="s">
        <v>261</v>
      </c>
      <c r="F16" s="22" t="s">
        <v>262</v>
      </c>
      <c r="G16" s="92" t="s">
        <v>66</v>
      </c>
      <c r="H16" s="92" t="s">
        <v>743</v>
      </c>
      <c r="I16" s="75"/>
      <c r="J16" s="47" t="s">
        <v>148</v>
      </c>
      <c r="K16" s="45" t="s">
        <v>59</v>
      </c>
      <c r="L16" s="46">
        <v>44348</v>
      </c>
      <c r="M16" s="37" t="s">
        <v>744</v>
      </c>
      <c r="N16" s="45" t="s">
        <v>732</v>
      </c>
      <c r="O16" s="45"/>
      <c r="P16" s="45"/>
      <c r="Q16" s="22" t="s">
        <v>263</v>
      </c>
      <c r="R16" s="22" t="s">
        <v>264</v>
      </c>
      <c r="S16" s="22" t="s">
        <v>265</v>
      </c>
      <c r="T16" s="22" t="s">
        <v>263</v>
      </c>
      <c r="U16" s="22" t="s">
        <v>266</v>
      </c>
      <c r="V16" s="45" t="s">
        <v>733</v>
      </c>
    </row>
    <row r="17" spans="1:23" s="6" customFormat="1" ht="156" x14ac:dyDescent="0.3">
      <c r="A17" s="82"/>
      <c r="B17" s="28">
        <v>44395</v>
      </c>
      <c r="C17" s="16" t="s">
        <v>204</v>
      </c>
      <c r="D17" s="22" t="e" cm="1">
        <f t="array" ref="D17">INDEX(#REF!,SUMPRODUCT(MAX((#REF!=C17)*(COLUMN(#REF!))))-COLUMN('Commitment -&gt; Partnership'!$B$2)+1)</f>
        <v>#REF!</v>
      </c>
      <c r="E17" s="76" t="s">
        <v>732</v>
      </c>
      <c r="F17" s="4" t="s">
        <v>206</v>
      </c>
      <c r="G17" s="92"/>
      <c r="H17" s="92"/>
      <c r="I17" s="75"/>
      <c r="J17" s="48" t="s">
        <v>59</v>
      </c>
      <c r="K17" s="16" t="s">
        <v>59</v>
      </c>
      <c r="L17" s="44">
        <v>44287</v>
      </c>
      <c r="M17" s="16" t="s">
        <v>745</v>
      </c>
      <c r="N17" s="16" t="s">
        <v>732</v>
      </c>
      <c r="O17" s="16"/>
      <c r="P17" s="16"/>
      <c r="Q17" s="15" t="s">
        <v>82</v>
      </c>
      <c r="R17" s="16" t="s">
        <v>207</v>
      </c>
      <c r="S17" s="16" t="s">
        <v>208</v>
      </c>
      <c r="T17" s="36" t="s">
        <v>82</v>
      </c>
      <c r="U17" s="16" t="s">
        <v>209</v>
      </c>
      <c r="V17" s="15" t="s">
        <v>733</v>
      </c>
    </row>
    <row r="18" spans="1:23" s="6" customFormat="1" ht="48" x14ac:dyDescent="0.3">
      <c r="A18" s="82"/>
      <c r="B18" s="28">
        <v>44395</v>
      </c>
      <c r="C18" s="29" t="s">
        <v>253</v>
      </c>
      <c r="D18" s="22" t="e" cm="1">
        <f t="array" ref="D18">INDEX(#REF!,SUMPRODUCT(MAX((#REF!=C18)*(COLUMN(#REF!))))-COLUMN('Commitment -&gt; Partnership'!$B$2)+1)</f>
        <v>#REF!</v>
      </c>
      <c r="E18" s="32" t="s">
        <v>254</v>
      </c>
      <c r="F18" s="36" t="s">
        <v>82</v>
      </c>
      <c r="G18" s="93" t="s">
        <v>66</v>
      </c>
      <c r="H18" s="93" t="s">
        <v>184</v>
      </c>
      <c r="I18" s="75"/>
      <c r="J18" s="74" t="s">
        <v>255</v>
      </c>
      <c r="K18" s="15" t="s">
        <v>59</v>
      </c>
      <c r="L18" s="44">
        <v>44378</v>
      </c>
      <c r="M18" s="16" t="s">
        <v>745</v>
      </c>
      <c r="N18" s="15" t="s">
        <v>732</v>
      </c>
      <c r="O18" s="15"/>
      <c r="P18" s="15"/>
      <c r="Q18" s="15" t="s">
        <v>82</v>
      </c>
      <c r="R18" s="16" t="s">
        <v>256</v>
      </c>
      <c r="S18" s="15" t="s">
        <v>257</v>
      </c>
      <c r="T18" s="36" t="s">
        <v>82</v>
      </c>
      <c r="U18" s="16" t="s">
        <v>258</v>
      </c>
      <c r="V18" s="15" t="s">
        <v>733</v>
      </c>
    </row>
    <row r="19" spans="1:23" s="6" customFormat="1" ht="72" x14ac:dyDescent="0.3">
      <c r="A19" s="82"/>
      <c r="B19" s="28">
        <v>44395</v>
      </c>
      <c r="C19" s="29" t="s">
        <v>253</v>
      </c>
      <c r="D19" s="83" t="e" cm="1">
        <f t="array" ref="D19">INDEX(#REF!,SUMPRODUCT(MAX((#REF!=C19)*(COLUMN(#REF!))))-COLUMN('Commitment -&gt; Partnership'!$B$2)+1)</f>
        <v>#REF!</v>
      </c>
      <c r="E19" s="84" t="s">
        <v>746</v>
      </c>
      <c r="F19" s="85" t="s">
        <v>82</v>
      </c>
      <c r="G19" s="94"/>
      <c r="H19" s="94"/>
      <c r="I19" s="86"/>
      <c r="J19" s="87" t="s">
        <v>747</v>
      </c>
      <c r="K19" s="63" t="s">
        <v>60</v>
      </c>
      <c r="L19" s="88">
        <v>44256</v>
      </c>
      <c r="M19" s="29" t="s">
        <v>745</v>
      </c>
      <c r="N19" s="63" t="s">
        <v>732</v>
      </c>
      <c r="O19" s="63"/>
      <c r="P19" s="63"/>
      <c r="Q19" s="63" t="s">
        <v>82</v>
      </c>
      <c r="R19" s="29" t="s">
        <v>748</v>
      </c>
      <c r="S19" s="56" t="s">
        <v>749</v>
      </c>
      <c r="T19" s="85" t="s">
        <v>82</v>
      </c>
      <c r="U19" s="91" t="s">
        <v>750</v>
      </c>
      <c r="V19" s="63" t="s">
        <v>733</v>
      </c>
    </row>
    <row r="20" spans="1:23" s="6" customFormat="1" ht="60" x14ac:dyDescent="0.3">
      <c r="A20" s="82"/>
      <c r="B20" s="28">
        <v>44407</v>
      </c>
      <c r="C20" s="4" t="s">
        <v>158</v>
      </c>
      <c r="D20" s="83" t="e" cm="1">
        <f t="array" ref="D20">INDEX(#REF!,SUMPRODUCT(MAX((#REF!=C20)*(COLUMN(#REF!))))-COLUMN('Commitment -&gt; Partnership'!$B$2)+1)</f>
        <v>#REF!</v>
      </c>
      <c r="E20" s="4" t="s">
        <v>159</v>
      </c>
      <c r="F20" s="40" t="s">
        <v>82</v>
      </c>
      <c r="G20" s="93" t="s">
        <v>64</v>
      </c>
      <c r="H20" s="93" t="s">
        <v>184</v>
      </c>
      <c r="I20" s="75"/>
      <c r="J20" s="3" t="s">
        <v>148</v>
      </c>
      <c r="K20" s="3" t="s">
        <v>59</v>
      </c>
      <c r="L20" s="39">
        <v>44378</v>
      </c>
      <c r="M20" s="4" t="s">
        <v>751</v>
      </c>
      <c r="N20" s="3" t="s">
        <v>732</v>
      </c>
      <c r="O20" s="3"/>
      <c r="P20" s="3"/>
      <c r="Q20" s="3" t="s">
        <v>160</v>
      </c>
      <c r="R20" s="4" t="s">
        <v>161</v>
      </c>
      <c r="S20" s="4"/>
      <c r="T20" s="85" t="s">
        <v>82</v>
      </c>
      <c r="U20" s="4" t="s">
        <v>162</v>
      </c>
      <c r="V20" s="3" t="s">
        <v>733</v>
      </c>
    </row>
    <row r="21" spans="1:23" ht="48" x14ac:dyDescent="0.3">
      <c r="A21" s="77" t="s">
        <v>259</v>
      </c>
      <c r="B21" s="55">
        <v>44396</v>
      </c>
      <c r="C21" s="3" t="s">
        <v>135</v>
      </c>
      <c r="D21" s="4" t="e" cm="1">
        <f t="array" ref="D21">INDEX(#REF!,SUMPRODUCT(MAX((#REF!=C21)*(COLUMN(#REF!))))-COLUMN($B$3)+1)</f>
        <v>#REF!</v>
      </c>
      <c r="E21" s="3" t="s">
        <v>422</v>
      </c>
      <c r="F21" s="40"/>
      <c r="G21" s="93"/>
      <c r="H21" s="93"/>
      <c r="I21" s="3" t="s">
        <v>423</v>
      </c>
      <c r="J21" s="3" t="s">
        <v>356</v>
      </c>
      <c r="K21" s="4" t="s">
        <v>69</v>
      </c>
      <c r="L21" s="39"/>
      <c r="M21" s="39"/>
      <c r="N21" s="39"/>
      <c r="O21" s="39"/>
      <c r="P21" s="39"/>
      <c r="Q21" s="39"/>
      <c r="R21" s="4"/>
      <c r="S21" s="4"/>
      <c r="T21" s="40"/>
      <c r="U21" s="72" t="s">
        <v>424</v>
      </c>
      <c r="V21" s="3" t="s">
        <v>733</v>
      </c>
      <c r="W21" s="12"/>
    </row>
    <row r="22" spans="1:23" ht="24" x14ac:dyDescent="0.3">
      <c r="A22" s="77" t="s">
        <v>259</v>
      </c>
      <c r="B22" s="64">
        <v>44396</v>
      </c>
      <c r="C22" s="66" t="s">
        <v>135</v>
      </c>
      <c r="D22" s="65" t="e" cm="1">
        <f t="array" ref="D22">INDEX(#REF!,SUMPRODUCT(MAX((#REF!=C22)*(COLUMN(#REF!))))-COLUMN($B$3)+1)</f>
        <v>#REF!</v>
      </c>
      <c r="E22" s="66" t="s">
        <v>425</v>
      </c>
      <c r="F22" s="67"/>
      <c r="G22" s="98"/>
      <c r="H22" s="98"/>
      <c r="I22" s="66" t="s">
        <v>423</v>
      </c>
      <c r="J22" s="66" t="s">
        <v>222</v>
      </c>
      <c r="K22" s="65" t="s">
        <v>60</v>
      </c>
      <c r="L22" s="68"/>
      <c r="M22" s="68"/>
      <c r="N22" s="68"/>
      <c r="O22" s="68"/>
      <c r="P22" s="68"/>
      <c r="Q22" s="68"/>
      <c r="R22" s="69"/>
      <c r="S22" s="65"/>
      <c r="T22" s="70"/>
      <c r="U22" s="71" t="s">
        <v>426</v>
      </c>
      <c r="V22" s="66" t="s">
        <v>733</v>
      </c>
      <c r="W22" s="12"/>
    </row>
    <row r="23" spans="1:23" ht="48" x14ac:dyDescent="0.3">
      <c r="A23" s="77" t="s">
        <v>259</v>
      </c>
      <c r="B23" s="55">
        <v>44396</v>
      </c>
      <c r="C23" s="3" t="s">
        <v>135</v>
      </c>
      <c r="D23" s="4" t="e" cm="1">
        <f t="array" ref="D23">INDEX(#REF!,SUMPRODUCT(MAX((#REF!=C23)*(COLUMN(#REF!))))-COLUMN($B$3)+1)</f>
        <v>#REF!</v>
      </c>
      <c r="E23" s="3" t="s">
        <v>427</v>
      </c>
      <c r="F23" s="40"/>
      <c r="G23" s="93"/>
      <c r="H23" s="93"/>
      <c r="I23" s="3" t="s">
        <v>423</v>
      </c>
      <c r="J23" s="3" t="s">
        <v>67</v>
      </c>
      <c r="K23" s="4" t="s">
        <v>67</v>
      </c>
      <c r="L23" s="39"/>
      <c r="M23" s="39"/>
      <c r="N23" s="39"/>
      <c r="O23" s="39"/>
      <c r="P23" s="39"/>
      <c r="Q23" s="39"/>
      <c r="R23" s="32"/>
      <c r="S23" s="4"/>
      <c r="T23" s="51"/>
      <c r="U23" s="52" t="s">
        <v>429</v>
      </c>
      <c r="V23" s="3" t="s">
        <v>733</v>
      </c>
      <c r="W23" s="12"/>
    </row>
    <row r="24" spans="1:23" ht="48" x14ac:dyDescent="0.3">
      <c r="A24" s="77" t="s">
        <v>259</v>
      </c>
      <c r="B24" s="55">
        <v>44396</v>
      </c>
      <c r="C24" s="3" t="s">
        <v>135</v>
      </c>
      <c r="D24" s="4" t="e" cm="1">
        <f t="array" ref="D24">INDEX(#REF!,SUMPRODUCT(MAX((#REF!=C24)*(COLUMN(#REF!))))-COLUMN($B$3)+1)</f>
        <v>#REF!</v>
      </c>
      <c r="E24" s="3" t="s">
        <v>430</v>
      </c>
      <c r="F24" s="40"/>
      <c r="G24" s="93"/>
      <c r="H24" s="93"/>
      <c r="I24" s="3" t="s">
        <v>423</v>
      </c>
      <c r="J24" s="3" t="s">
        <v>352</v>
      </c>
      <c r="K24" s="4" t="s">
        <v>752</v>
      </c>
      <c r="L24" s="39"/>
      <c r="M24" s="39"/>
      <c r="N24" s="39"/>
      <c r="O24" s="39"/>
      <c r="P24" s="39"/>
      <c r="Q24" s="39"/>
      <c r="R24" s="32"/>
      <c r="S24" s="4"/>
      <c r="T24" s="51"/>
      <c r="U24" s="52" t="s">
        <v>431</v>
      </c>
      <c r="V24" s="3" t="s">
        <v>733</v>
      </c>
      <c r="W24" s="12"/>
    </row>
    <row r="25" spans="1:23" ht="48" x14ac:dyDescent="0.3">
      <c r="A25" s="77" t="s">
        <v>259</v>
      </c>
      <c r="B25" s="55">
        <v>44396</v>
      </c>
      <c r="C25" s="3" t="s">
        <v>128</v>
      </c>
      <c r="D25" s="4" t="e" cm="1">
        <f t="array" ref="D25">INDEX(#REF!,SUMPRODUCT(MAX((#REF!=C25)*(COLUMN(#REF!))))-COLUMN($B$3)+1)</f>
        <v>#REF!</v>
      </c>
      <c r="E25" s="3" t="s">
        <v>355</v>
      </c>
      <c r="F25" s="3"/>
      <c r="G25" s="99"/>
      <c r="H25" s="99"/>
      <c r="I25" s="3" t="s">
        <v>131</v>
      </c>
      <c r="J25" s="3" t="s">
        <v>356</v>
      </c>
      <c r="K25" s="4" t="s">
        <v>69</v>
      </c>
      <c r="L25" s="3"/>
      <c r="M25" s="3"/>
      <c r="N25" s="3"/>
      <c r="O25" s="3"/>
      <c r="P25" s="3"/>
      <c r="Q25" s="3"/>
      <c r="R25" s="24"/>
      <c r="S25" s="3"/>
      <c r="T25" s="15"/>
      <c r="U25" s="52" t="s">
        <v>357</v>
      </c>
      <c r="V25" s="3" t="s">
        <v>733</v>
      </c>
      <c r="W25" s="12"/>
    </row>
    <row r="26" spans="1:23" ht="48" x14ac:dyDescent="0.3">
      <c r="A26" s="77" t="s">
        <v>259</v>
      </c>
      <c r="B26" s="55">
        <v>44396</v>
      </c>
      <c r="C26" s="3" t="s">
        <v>135</v>
      </c>
      <c r="D26" s="4" t="e" cm="1">
        <f t="array" ref="D26">INDEX(#REF!,SUMPRODUCT(MAX((#REF!=C26)*(COLUMN(#REF!))))-COLUMN($B$3)+1)</f>
        <v>#REF!</v>
      </c>
      <c r="E26" s="3" t="s">
        <v>432</v>
      </c>
      <c r="F26" s="57"/>
      <c r="G26" s="94"/>
      <c r="H26" s="94"/>
      <c r="I26" s="3" t="s">
        <v>423</v>
      </c>
      <c r="J26" s="3" t="s">
        <v>301</v>
      </c>
      <c r="K26" s="14"/>
      <c r="L26" s="43"/>
      <c r="M26" s="43"/>
      <c r="N26" s="43"/>
      <c r="O26" s="43"/>
      <c r="P26" s="43"/>
      <c r="Q26" s="43"/>
      <c r="R26" s="56"/>
      <c r="S26" s="14"/>
      <c r="T26" s="58"/>
      <c r="U26" s="52" t="s">
        <v>433</v>
      </c>
      <c r="V26" s="42" t="s">
        <v>733</v>
      </c>
      <c r="W26" s="12"/>
    </row>
    <row r="27" spans="1:23" ht="36" x14ac:dyDescent="0.3">
      <c r="A27" s="77" t="s">
        <v>259</v>
      </c>
      <c r="B27" s="55">
        <v>44396</v>
      </c>
      <c r="C27" s="3" t="s">
        <v>135</v>
      </c>
      <c r="D27" s="4" t="e" cm="1">
        <f t="array" ref="D27">INDEX(#REF!,SUMPRODUCT(MAX((#REF!=C27)*(COLUMN(#REF!))))-COLUMN($B$3)+1)</f>
        <v>#REF!</v>
      </c>
      <c r="E27" s="3" t="s">
        <v>397</v>
      </c>
      <c r="F27" s="3"/>
      <c r="G27" s="99"/>
      <c r="H27" s="99"/>
      <c r="I27" s="3" t="s">
        <v>423</v>
      </c>
      <c r="J27" s="3" t="s">
        <v>293</v>
      </c>
      <c r="K27" s="3" t="s">
        <v>293</v>
      </c>
      <c r="L27" s="3"/>
      <c r="M27" s="3"/>
      <c r="N27" s="3"/>
      <c r="O27" s="3"/>
      <c r="P27" s="3"/>
      <c r="Q27" s="3"/>
      <c r="R27" s="3"/>
      <c r="S27" s="3"/>
      <c r="T27" s="3"/>
      <c r="U27" s="52" t="s">
        <v>434</v>
      </c>
      <c r="V27" s="3" t="s">
        <v>733</v>
      </c>
      <c r="W27" s="12"/>
    </row>
    <row r="28" spans="1:23" ht="72" x14ac:dyDescent="0.3">
      <c r="A28" s="77" t="s">
        <v>259</v>
      </c>
      <c r="B28" s="55">
        <v>44396</v>
      </c>
      <c r="C28" s="3" t="s">
        <v>135</v>
      </c>
      <c r="D28" s="4" t="e" cm="1">
        <f t="array" ref="D28">INDEX(#REF!,SUMPRODUCT(MAX((#REF!=C28)*(COLUMN(#REF!))))-COLUMN($B$3)+1)</f>
        <v>#REF!</v>
      </c>
      <c r="E28" s="3" t="s">
        <v>323</v>
      </c>
      <c r="F28" s="3"/>
      <c r="G28" s="99"/>
      <c r="H28" s="99"/>
      <c r="I28" s="3" t="s">
        <v>423</v>
      </c>
      <c r="J28" s="3" t="s">
        <v>287</v>
      </c>
      <c r="K28" s="14" t="s">
        <v>60</v>
      </c>
      <c r="L28" s="3"/>
      <c r="M28" s="3"/>
      <c r="N28" s="3"/>
      <c r="O28" s="3"/>
      <c r="P28" s="3"/>
      <c r="Q28" s="3"/>
      <c r="R28" s="3"/>
      <c r="S28" s="3"/>
      <c r="T28" s="3"/>
      <c r="U28" s="52" t="s">
        <v>435</v>
      </c>
      <c r="V28" s="3" t="s">
        <v>733</v>
      </c>
      <c r="W28" s="12"/>
    </row>
    <row r="29" spans="1:23" ht="48" x14ac:dyDescent="0.3">
      <c r="A29" s="77" t="s">
        <v>259</v>
      </c>
      <c r="B29" s="55">
        <v>44396</v>
      </c>
      <c r="C29" s="3" t="s">
        <v>135</v>
      </c>
      <c r="D29" s="4" t="e" cm="1">
        <f t="array" ref="D29">INDEX(#REF!,SUMPRODUCT(MAX((#REF!=C29)*(COLUMN(#REF!))))-COLUMN($B$3)+1)</f>
        <v>#REF!</v>
      </c>
      <c r="E29" s="3" t="s">
        <v>436</v>
      </c>
      <c r="F29" s="3"/>
      <c r="G29" s="99"/>
      <c r="H29" s="99"/>
      <c r="I29" s="3" t="s">
        <v>423</v>
      </c>
      <c r="J29" s="3" t="s">
        <v>437</v>
      </c>
      <c r="K29" s="14" t="s">
        <v>60</v>
      </c>
      <c r="L29" s="3"/>
      <c r="M29" s="3"/>
      <c r="N29" s="3"/>
      <c r="O29" s="3"/>
      <c r="P29" s="3"/>
      <c r="Q29" s="3"/>
      <c r="R29" s="3"/>
      <c r="S29" s="3"/>
      <c r="T29" s="3"/>
      <c r="U29" s="52" t="s">
        <v>438</v>
      </c>
      <c r="V29" s="3" t="s">
        <v>733</v>
      </c>
      <c r="W29" s="12"/>
    </row>
    <row r="30" spans="1:23" ht="24" x14ac:dyDescent="0.3">
      <c r="A30" s="77" t="s">
        <v>259</v>
      </c>
      <c r="B30" s="55">
        <v>44396</v>
      </c>
      <c r="C30" s="3" t="s">
        <v>326</v>
      </c>
      <c r="D30" s="4" t="e" cm="1">
        <f t="array" ref="D30">INDEX(#REF!,SUMPRODUCT(MAX((#REF!=C30)*(COLUMN(#REF!))))-COLUMN($B$3)+1)</f>
        <v>#REF!</v>
      </c>
      <c r="E30" s="3" t="s">
        <v>327</v>
      </c>
      <c r="F30" s="3"/>
      <c r="G30" s="99"/>
      <c r="H30" s="99"/>
      <c r="I30" s="3" t="s">
        <v>328</v>
      </c>
      <c r="J30" s="3" t="s">
        <v>287</v>
      </c>
      <c r="K30" s="14" t="s">
        <v>60</v>
      </c>
      <c r="L30" s="3"/>
      <c r="M30" s="3"/>
      <c r="N30" s="3"/>
      <c r="O30" s="3"/>
      <c r="P30" s="3"/>
      <c r="Q30" s="3"/>
      <c r="R30" s="3"/>
      <c r="S30" s="3"/>
      <c r="T30" s="3"/>
      <c r="U30" s="52" t="s">
        <v>329</v>
      </c>
      <c r="V30" s="3" t="s">
        <v>733</v>
      </c>
      <c r="W30" s="12"/>
    </row>
    <row r="31" spans="1:23" ht="24" x14ac:dyDescent="0.3">
      <c r="A31" s="77" t="s">
        <v>259</v>
      </c>
      <c r="B31" s="55">
        <v>44396</v>
      </c>
      <c r="C31" s="3" t="s">
        <v>326</v>
      </c>
      <c r="D31" s="4" t="e" cm="1">
        <f t="array" ref="D31">INDEX(#REF!,SUMPRODUCT(MAX((#REF!=C31)*(COLUMN(#REF!))))-COLUMN($B$3)+1)</f>
        <v>#REF!</v>
      </c>
      <c r="E31" s="3" t="s">
        <v>330</v>
      </c>
      <c r="F31" s="3"/>
      <c r="G31" s="99"/>
      <c r="H31" s="99"/>
      <c r="I31" s="3" t="s">
        <v>328</v>
      </c>
      <c r="J31" s="3" t="s">
        <v>287</v>
      </c>
      <c r="K31" s="14" t="s">
        <v>60</v>
      </c>
      <c r="L31" s="3"/>
      <c r="M31" s="3"/>
      <c r="N31" s="3"/>
      <c r="O31" s="3"/>
      <c r="P31" s="3"/>
      <c r="Q31" s="3"/>
      <c r="R31" s="3"/>
      <c r="S31" s="3"/>
      <c r="T31" s="3"/>
      <c r="U31" s="52" t="s">
        <v>329</v>
      </c>
      <c r="V31" s="3" t="s">
        <v>733</v>
      </c>
      <c r="W31" s="12"/>
    </row>
    <row r="32" spans="1:23" ht="24" x14ac:dyDescent="0.3">
      <c r="A32" s="77" t="s">
        <v>259</v>
      </c>
      <c r="B32" s="55">
        <v>44396</v>
      </c>
      <c r="C32" s="3" t="s">
        <v>326</v>
      </c>
      <c r="D32" s="4" t="e" cm="1">
        <f t="array" ref="D32">INDEX(#REF!,SUMPRODUCT(MAX((#REF!=C32)*(COLUMN(#REF!))))-COLUMN($B$3)+1)</f>
        <v>#REF!</v>
      </c>
      <c r="E32" s="3" t="s">
        <v>331</v>
      </c>
      <c r="F32" s="3"/>
      <c r="G32" s="99"/>
      <c r="H32" s="99"/>
      <c r="I32" s="3" t="s">
        <v>328</v>
      </c>
      <c r="J32" s="3" t="s">
        <v>287</v>
      </c>
      <c r="K32" s="14" t="s">
        <v>60</v>
      </c>
      <c r="L32" s="3"/>
      <c r="M32" s="3"/>
      <c r="N32" s="3"/>
      <c r="O32" s="3"/>
      <c r="P32" s="3"/>
      <c r="Q32" s="3"/>
      <c r="R32" s="3"/>
      <c r="S32" s="3"/>
      <c r="T32" s="3"/>
      <c r="U32" s="52" t="s">
        <v>329</v>
      </c>
      <c r="V32" s="3" t="s">
        <v>733</v>
      </c>
    </row>
    <row r="33" spans="1:22" ht="84" x14ac:dyDescent="0.3">
      <c r="A33" s="77" t="s">
        <v>259</v>
      </c>
      <c r="B33" s="55">
        <v>44396</v>
      </c>
      <c r="C33" s="3" t="s">
        <v>326</v>
      </c>
      <c r="D33" s="4" t="e" cm="1">
        <f t="array" ref="D33">INDEX(#REF!,SUMPRODUCT(MAX((#REF!=C33)*(COLUMN(#REF!))))-COLUMN($B$3)+1)</f>
        <v>#REF!</v>
      </c>
      <c r="E33" s="3" t="s">
        <v>332</v>
      </c>
      <c r="F33" s="3"/>
      <c r="G33" s="99"/>
      <c r="H33" s="99"/>
      <c r="I33" s="3" t="s">
        <v>328</v>
      </c>
      <c r="J33" s="3" t="s">
        <v>333</v>
      </c>
      <c r="K33" s="14" t="s">
        <v>71</v>
      </c>
      <c r="L33" s="3"/>
      <c r="M33" s="3"/>
      <c r="N33" s="3"/>
      <c r="O33" s="3"/>
      <c r="P33" s="3"/>
      <c r="Q33" s="3"/>
      <c r="R33" s="3"/>
      <c r="S33" s="3"/>
      <c r="T33" s="3"/>
      <c r="U33" s="52" t="s">
        <v>334</v>
      </c>
      <c r="V33" s="3" t="s">
        <v>733</v>
      </c>
    </row>
    <row r="34" spans="1:22" ht="60" x14ac:dyDescent="0.3">
      <c r="A34" s="77" t="s">
        <v>259</v>
      </c>
      <c r="B34" s="55">
        <v>44396</v>
      </c>
      <c r="C34" s="3" t="s">
        <v>128</v>
      </c>
      <c r="D34" s="4" t="e" cm="1">
        <f t="array" ref="D34">INDEX(#REF!,SUMPRODUCT(MAX((#REF!=C34)*(COLUMN(#REF!))))-COLUMN($B$3)+1)</f>
        <v>#REF!</v>
      </c>
      <c r="E34" s="3" t="s">
        <v>358</v>
      </c>
      <c r="F34" s="3"/>
      <c r="G34" s="99"/>
      <c r="H34" s="99"/>
      <c r="I34" s="3" t="s">
        <v>131</v>
      </c>
      <c r="J34" s="3" t="s">
        <v>301</v>
      </c>
      <c r="K34" s="14" t="s">
        <v>69</v>
      </c>
      <c r="L34" s="3"/>
      <c r="M34" s="3"/>
      <c r="N34" s="3"/>
      <c r="O34" s="3"/>
      <c r="P34" s="3"/>
      <c r="Q34" s="3"/>
      <c r="R34" s="3"/>
      <c r="S34" s="3"/>
      <c r="T34" s="3"/>
      <c r="U34" s="52" t="s">
        <v>359</v>
      </c>
      <c r="V34" s="3" t="s">
        <v>733</v>
      </c>
    </row>
    <row r="35" spans="1:22" ht="24" x14ac:dyDescent="0.3">
      <c r="A35" s="77" t="s">
        <v>259</v>
      </c>
      <c r="B35" s="55">
        <v>44396</v>
      </c>
      <c r="C35" s="3" t="s">
        <v>290</v>
      </c>
      <c r="D35" s="4" t="e" cm="1">
        <f t="array" ref="D35">INDEX(#REF!,SUMPRODUCT(MAX((#REF!=C35)*(COLUMN(#REF!))))-COLUMN($B$3)+1)</f>
        <v>#REF!</v>
      </c>
      <c r="E35" s="3" t="s">
        <v>291</v>
      </c>
      <c r="F35" s="3"/>
      <c r="G35" s="99"/>
      <c r="H35" s="99"/>
      <c r="I35" s="3" t="s">
        <v>292</v>
      </c>
      <c r="J35" s="3" t="s">
        <v>293</v>
      </c>
      <c r="K35" s="4" t="s">
        <v>293</v>
      </c>
      <c r="L35" s="3"/>
      <c r="M35" s="3"/>
      <c r="N35" s="3"/>
      <c r="O35" s="3"/>
      <c r="P35" s="3"/>
      <c r="Q35" s="3"/>
      <c r="R35" s="3"/>
      <c r="S35" s="3"/>
      <c r="T35" s="3"/>
      <c r="U35" s="52" t="s">
        <v>295</v>
      </c>
      <c r="V35" s="3" t="s">
        <v>733</v>
      </c>
    </row>
    <row r="36" spans="1:22" ht="24" x14ac:dyDescent="0.3">
      <c r="A36" s="77" t="s">
        <v>259</v>
      </c>
      <c r="B36" s="55">
        <v>44396</v>
      </c>
      <c r="C36" s="3" t="s">
        <v>335</v>
      </c>
      <c r="D36" s="4" t="e" cm="1">
        <f t="array" ref="D36">INDEX(#REF!,SUMPRODUCT(MAX((#REF!=C36)*(COLUMN(#REF!))))-COLUMN($B$3)+1)</f>
        <v>#REF!</v>
      </c>
      <c r="E36" s="3" t="s">
        <v>336</v>
      </c>
      <c r="F36" s="3"/>
      <c r="G36" s="99"/>
      <c r="H36" s="99"/>
      <c r="I36" s="3" t="s">
        <v>337</v>
      </c>
      <c r="J36" s="3" t="s">
        <v>338</v>
      </c>
      <c r="K36" s="14" t="s">
        <v>60</v>
      </c>
      <c r="L36" s="3"/>
      <c r="M36" s="3"/>
      <c r="N36" s="3"/>
      <c r="O36" s="3"/>
      <c r="P36" s="3"/>
      <c r="Q36" s="3"/>
      <c r="R36" s="3"/>
      <c r="S36" s="3"/>
      <c r="T36" s="3"/>
      <c r="U36" s="52" t="s">
        <v>339</v>
      </c>
      <c r="V36" s="3" t="s">
        <v>733</v>
      </c>
    </row>
    <row r="37" spans="1:22" ht="36" x14ac:dyDescent="0.3">
      <c r="A37" s="77" t="s">
        <v>259</v>
      </c>
      <c r="B37" s="55">
        <v>44396</v>
      </c>
      <c r="C37" s="3" t="s">
        <v>128</v>
      </c>
      <c r="D37" s="4" t="e" cm="1">
        <f t="array" ref="D37">INDEX(#REF!,SUMPRODUCT(MAX((#REF!=C37)*(COLUMN(#REF!))))-COLUMN($B$3)+1)</f>
        <v>#REF!</v>
      </c>
      <c r="E37" s="3" t="s">
        <v>360</v>
      </c>
      <c r="F37" s="3"/>
      <c r="G37" s="99"/>
      <c r="H37" s="99"/>
      <c r="I37" s="3" t="s">
        <v>131</v>
      </c>
      <c r="J37" s="3" t="s">
        <v>138</v>
      </c>
      <c r="K37" s="42" t="s">
        <v>69</v>
      </c>
      <c r="L37" s="3"/>
      <c r="M37" s="3"/>
      <c r="N37" s="3"/>
      <c r="O37" s="3"/>
      <c r="P37" s="3"/>
      <c r="Q37" s="3"/>
      <c r="R37" s="3"/>
      <c r="S37" s="3"/>
      <c r="T37" s="3"/>
      <c r="U37" s="52" t="s">
        <v>361</v>
      </c>
      <c r="V37" s="3" t="s">
        <v>733</v>
      </c>
    </row>
    <row r="38" spans="1:22" ht="36" x14ac:dyDescent="0.3">
      <c r="A38" s="77" t="s">
        <v>259</v>
      </c>
      <c r="B38" s="55">
        <v>44396</v>
      </c>
      <c r="C38" s="3" t="s">
        <v>128</v>
      </c>
      <c r="D38" s="4" t="e" cm="1">
        <f t="array" ref="D38">INDEX(#REF!,SUMPRODUCT(MAX((#REF!=C38)*(COLUMN(#REF!))))-COLUMN($B$3)+1)</f>
        <v>#REF!</v>
      </c>
      <c r="E38" s="3" t="s">
        <v>362</v>
      </c>
      <c r="F38" s="3"/>
      <c r="G38" s="99"/>
      <c r="H38" s="99"/>
      <c r="I38" s="3" t="s">
        <v>131</v>
      </c>
      <c r="J38" s="3" t="s">
        <v>363</v>
      </c>
      <c r="K38" s="14" t="s">
        <v>753</v>
      </c>
      <c r="L38" s="3"/>
      <c r="M38" s="3"/>
      <c r="N38" s="3"/>
      <c r="O38" s="3"/>
      <c r="P38" s="3"/>
      <c r="Q38" s="3"/>
      <c r="R38" s="3"/>
      <c r="S38" s="3"/>
      <c r="T38" s="3"/>
      <c r="U38" s="52" t="s">
        <v>364</v>
      </c>
      <c r="V38" s="3" t="s">
        <v>733</v>
      </c>
    </row>
    <row r="39" spans="1:22" ht="48" x14ac:dyDescent="0.3">
      <c r="A39" s="77" t="s">
        <v>259</v>
      </c>
      <c r="B39" s="55">
        <v>44396</v>
      </c>
      <c r="C39" s="3" t="s">
        <v>279</v>
      </c>
      <c r="D39" s="4" t="e" cm="1">
        <f t="array" ref="D39">INDEX(#REF!,SUMPRODUCT(MAX((#REF!=C39)*(COLUMN(#REF!))))-COLUMN($B$3)+1)</f>
        <v>#REF!</v>
      </c>
      <c r="E39" s="3" t="s">
        <v>299</v>
      </c>
      <c r="F39" s="3"/>
      <c r="G39" s="99"/>
      <c r="H39" s="99"/>
      <c r="I39" s="3" t="s">
        <v>300</v>
      </c>
      <c r="J39" s="3" t="s">
        <v>301</v>
      </c>
      <c r="K39" s="42" t="s">
        <v>69</v>
      </c>
      <c r="L39" s="3"/>
      <c r="M39" s="3"/>
      <c r="N39" s="3"/>
      <c r="O39" s="3"/>
      <c r="P39" s="3"/>
      <c r="Q39" s="3"/>
      <c r="R39" s="3"/>
      <c r="S39" s="3"/>
      <c r="T39" s="3"/>
      <c r="U39" s="52" t="s">
        <v>302</v>
      </c>
      <c r="V39" s="3" t="s">
        <v>733</v>
      </c>
    </row>
    <row r="40" spans="1:22" ht="72" x14ac:dyDescent="0.3">
      <c r="A40" s="77" t="s">
        <v>259</v>
      </c>
      <c r="B40" s="55">
        <v>44396</v>
      </c>
      <c r="C40" s="3" t="s">
        <v>128</v>
      </c>
      <c r="D40" s="4" t="e" cm="1">
        <f t="array" ref="D40">INDEX(#REF!,SUMPRODUCT(MAX((#REF!=C40)*(COLUMN(#REF!))))-COLUMN($B$3)+1)</f>
        <v>#REF!</v>
      </c>
      <c r="E40" s="3" t="s">
        <v>365</v>
      </c>
      <c r="F40" s="3"/>
      <c r="G40" s="99"/>
      <c r="H40" s="99"/>
      <c r="I40" s="3" t="s">
        <v>131</v>
      </c>
      <c r="J40" s="3" t="s">
        <v>363</v>
      </c>
      <c r="K40" s="14" t="s">
        <v>753</v>
      </c>
      <c r="L40" s="3"/>
      <c r="M40" s="3"/>
      <c r="N40" s="3"/>
      <c r="O40" s="3"/>
      <c r="P40" s="3"/>
      <c r="Q40" s="3"/>
      <c r="R40" s="3"/>
      <c r="S40" s="3"/>
      <c r="T40" s="3"/>
      <c r="U40" s="52" t="s">
        <v>366</v>
      </c>
      <c r="V40" s="3" t="s">
        <v>733</v>
      </c>
    </row>
    <row r="41" spans="1:22" x14ac:dyDescent="0.3">
      <c r="A41" s="77" t="s">
        <v>259</v>
      </c>
      <c r="B41" s="55">
        <v>44396</v>
      </c>
      <c r="C41" s="3" t="s">
        <v>128</v>
      </c>
      <c r="D41" s="4" t="e" cm="1">
        <f t="array" ref="D41">INDEX(#REF!,SUMPRODUCT(MAX((#REF!=C41)*(COLUMN(#REF!))))-COLUMN($B$3)+1)</f>
        <v>#REF!</v>
      </c>
      <c r="E41" s="3" t="s">
        <v>367</v>
      </c>
      <c r="F41" s="3"/>
      <c r="G41" s="99"/>
      <c r="H41" s="99"/>
      <c r="I41" s="3" t="s">
        <v>131</v>
      </c>
      <c r="J41" s="3" t="s">
        <v>368</v>
      </c>
      <c r="K41" s="14" t="s">
        <v>754</v>
      </c>
      <c r="L41" s="3"/>
      <c r="M41" s="3"/>
      <c r="N41" s="3"/>
      <c r="O41" s="3"/>
      <c r="P41" s="3"/>
      <c r="Q41" s="3"/>
      <c r="R41" s="3"/>
      <c r="S41" s="3"/>
      <c r="T41" s="3"/>
      <c r="U41" s="52" t="s">
        <v>369</v>
      </c>
      <c r="V41" s="3" t="s">
        <v>733</v>
      </c>
    </row>
    <row r="42" spans="1:22" ht="108" x14ac:dyDescent="0.3">
      <c r="A42" s="77" t="s">
        <v>259</v>
      </c>
      <c r="B42" s="55">
        <v>44396</v>
      </c>
      <c r="C42" s="3" t="s">
        <v>119</v>
      </c>
      <c r="D42" s="4" t="e" cm="1">
        <f t="array" ref="D42">INDEX(#REF!,SUMPRODUCT(MAX((#REF!=C42)*(COLUMN(#REF!))))-COLUMN($B$3)+1)</f>
        <v>#REF!</v>
      </c>
      <c r="E42" s="3" t="s">
        <v>313</v>
      </c>
      <c r="F42" s="3"/>
      <c r="G42" s="99"/>
      <c r="H42" s="99"/>
      <c r="I42" s="3" t="s">
        <v>314</v>
      </c>
      <c r="J42" s="3" t="s">
        <v>138</v>
      </c>
      <c r="K42" s="42" t="s">
        <v>69</v>
      </c>
      <c r="L42" s="3"/>
      <c r="M42" s="3"/>
      <c r="N42" s="3"/>
      <c r="O42" s="3"/>
      <c r="P42" s="3"/>
      <c r="Q42" s="3"/>
      <c r="R42" s="3"/>
      <c r="S42" s="3"/>
      <c r="T42" s="3"/>
      <c r="U42" s="52" t="s">
        <v>315</v>
      </c>
      <c r="V42" s="3" t="s">
        <v>733</v>
      </c>
    </row>
    <row r="43" spans="1:22" ht="36" x14ac:dyDescent="0.3">
      <c r="A43" s="77" t="s">
        <v>259</v>
      </c>
      <c r="B43" s="55">
        <v>44396</v>
      </c>
      <c r="C43" s="3" t="s">
        <v>153</v>
      </c>
      <c r="D43" s="4" t="e" cm="1">
        <f t="array" ref="D43">INDEX(#REF!,SUMPRODUCT(MAX((#REF!=C43)*(COLUMN(#REF!))))-COLUMN($B$3)+1)</f>
        <v>#REF!</v>
      </c>
      <c r="E43" s="3" t="s">
        <v>154</v>
      </c>
      <c r="F43" s="40" t="s">
        <v>82</v>
      </c>
      <c r="G43" s="93"/>
      <c r="H43" s="93"/>
      <c r="I43" s="3" t="s">
        <v>155</v>
      </c>
      <c r="J43" s="3" t="s">
        <v>156</v>
      </c>
      <c r="K43" s="14" t="s">
        <v>70</v>
      </c>
      <c r="L43" s="39">
        <v>44284</v>
      </c>
      <c r="M43" s="17" t="s">
        <v>755</v>
      </c>
      <c r="N43" s="39"/>
      <c r="O43" s="39"/>
      <c r="P43" s="39"/>
      <c r="Q43" s="39" t="s">
        <v>82</v>
      </c>
      <c r="R43" s="4" t="s">
        <v>82</v>
      </c>
      <c r="S43" s="4" t="s">
        <v>82</v>
      </c>
      <c r="T43" s="40" t="s">
        <v>82</v>
      </c>
      <c r="U43" s="52" t="s">
        <v>157</v>
      </c>
      <c r="V43" s="3" t="s">
        <v>733</v>
      </c>
    </row>
    <row r="44" spans="1:22" ht="72" x14ac:dyDescent="0.3">
      <c r="A44" s="77" t="s">
        <v>259</v>
      </c>
      <c r="B44" s="55">
        <v>44396</v>
      </c>
      <c r="C44" s="3" t="s">
        <v>128</v>
      </c>
      <c r="D44" s="4" t="e" cm="1">
        <f t="array" ref="D44">INDEX(#REF!,SUMPRODUCT(MAX((#REF!=C44)*(COLUMN(#REF!))))-COLUMN($B$3)+1)</f>
        <v>#REF!</v>
      </c>
      <c r="E44" s="3" t="s">
        <v>154</v>
      </c>
      <c r="F44" s="3"/>
      <c r="G44" s="99"/>
      <c r="H44" s="99"/>
      <c r="I44" s="3" t="s">
        <v>131</v>
      </c>
      <c r="J44" s="3" t="s">
        <v>370</v>
      </c>
      <c r="K44" s="14" t="s">
        <v>370</v>
      </c>
      <c r="L44" s="3"/>
      <c r="M44" s="3"/>
      <c r="N44" s="3"/>
      <c r="O44" s="3"/>
      <c r="P44" s="3"/>
      <c r="Q44" s="3"/>
      <c r="R44" s="3"/>
      <c r="S44" s="3"/>
      <c r="T44" s="3"/>
      <c r="U44" s="52" t="s">
        <v>366</v>
      </c>
      <c r="V44" s="3" t="s">
        <v>733</v>
      </c>
    </row>
    <row r="45" spans="1:22" ht="36" x14ac:dyDescent="0.3">
      <c r="A45" s="77" t="s">
        <v>259</v>
      </c>
      <c r="B45" s="55">
        <v>44396</v>
      </c>
      <c r="C45" s="3" t="s">
        <v>128</v>
      </c>
      <c r="D45" s="4" t="e" cm="1">
        <f t="array" ref="D45">INDEX(#REF!,SUMPRODUCT(MAX((#REF!=C45)*(COLUMN(#REF!))))-COLUMN($B$3)+1)</f>
        <v>#REF!</v>
      </c>
      <c r="E45" s="3" t="s">
        <v>371</v>
      </c>
      <c r="F45" s="3"/>
      <c r="G45" s="99"/>
      <c r="H45" s="99"/>
      <c r="I45" s="3" t="s">
        <v>131</v>
      </c>
      <c r="J45" s="3" t="s">
        <v>293</v>
      </c>
      <c r="K45" s="4" t="s">
        <v>293</v>
      </c>
      <c r="L45" s="3"/>
      <c r="M45" s="3"/>
      <c r="N45" s="3"/>
      <c r="O45" s="3"/>
      <c r="P45" s="3"/>
      <c r="Q45" s="3"/>
      <c r="R45" s="3"/>
      <c r="S45" s="3"/>
      <c r="T45" s="3"/>
      <c r="U45" s="52" t="s">
        <v>372</v>
      </c>
      <c r="V45" s="3" t="s">
        <v>733</v>
      </c>
    </row>
    <row r="46" spans="1:22" ht="60" x14ac:dyDescent="0.3">
      <c r="A46" s="77" t="s">
        <v>259</v>
      </c>
      <c r="B46" s="55">
        <v>44396</v>
      </c>
      <c r="C46" s="3" t="s">
        <v>128</v>
      </c>
      <c r="D46" s="4" t="e" cm="1">
        <f t="array" ref="D46">INDEX(#REF!,SUMPRODUCT(MAX((#REF!=C46)*(COLUMN(#REF!))))-COLUMN($B$3)+1)</f>
        <v>#REF!</v>
      </c>
      <c r="E46" s="3" t="s">
        <v>373</v>
      </c>
      <c r="F46" s="3"/>
      <c r="G46" s="99"/>
      <c r="H46" s="99"/>
      <c r="I46" s="3" t="s">
        <v>131</v>
      </c>
      <c r="J46" s="3" t="s">
        <v>374</v>
      </c>
      <c r="K46" s="14" t="s">
        <v>752</v>
      </c>
      <c r="L46" s="3"/>
      <c r="M46" s="3"/>
      <c r="N46" s="3"/>
      <c r="O46" s="3"/>
      <c r="P46" s="3"/>
      <c r="Q46" s="3"/>
      <c r="R46" s="3"/>
      <c r="S46" s="3"/>
      <c r="T46" s="3"/>
      <c r="U46" s="52" t="s">
        <v>375</v>
      </c>
      <c r="V46" s="3" t="s">
        <v>733</v>
      </c>
    </row>
    <row r="47" spans="1:22" ht="60" x14ac:dyDescent="0.3">
      <c r="A47" s="77" t="s">
        <v>259</v>
      </c>
      <c r="B47" s="55">
        <v>44396</v>
      </c>
      <c r="C47" s="3" t="s">
        <v>128</v>
      </c>
      <c r="D47" s="4" t="e" cm="1">
        <f t="array" ref="D47">INDEX(#REF!,SUMPRODUCT(MAX((#REF!=C47)*(COLUMN(#REF!))))-COLUMN($B$3)+1)</f>
        <v>#REF!</v>
      </c>
      <c r="E47" s="3" t="s">
        <v>376</v>
      </c>
      <c r="F47" s="3"/>
      <c r="G47" s="99"/>
      <c r="H47" s="99"/>
      <c r="I47" s="3" t="s">
        <v>131</v>
      </c>
      <c r="J47" s="3" t="s">
        <v>287</v>
      </c>
      <c r="K47" s="14" t="s">
        <v>60</v>
      </c>
      <c r="L47" s="3"/>
      <c r="M47" s="3"/>
      <c r="N47" s="3"/>
      <c r="O47" s="3"/>
      <c r="P47" s="3"/>
      <c r="Q47" s="3"/>
      <c r="R47" s="3"/>
      <c r="S47" s="3"/>
      <c r="T47" s="3"/>
      <c r="U47" s="52" t="s">
        <v>377</v>
      </c>
      <c r="V47" s="3" t="s">
        <v>733</v>
      </c>
    </row>
    <row r="48" spans="1:22" x14ac:dyDescent="0.3">
      <c r="A48" s="77" t="s">
        <v>259</v>
      </c>
      <c r="B48" s="55">
        <v>44396</v>
      </c>
      <c r="C48" s="3" t="s">
        <v>128</v>
      </c>
      <c r="D48" s="4" t="e" cm="1">
        <f t="array" ref="D48">INDEX(#REF!,SUMPRODUCT(MAX((#REF!=C48)*(COLUMN(#REF!))))-COLUMN($B$3)+1)</f>
        <v>#REF!</v>
      </c>
      <c r="E48" s="3" t="s">
        <v>378</v>
      </c>
      <c r="F48" s="3"/>
      <c r="G48" s="99"/>
      <c r="H48" s="99"/>
      <c r="I48" s="3" t="s">
        <v>131</v>
      </c>
      <c r="J48" s="3" t="s">
        <v>287</v>
      </c>
      <c r="K48" s="14" t="s">
        <v>60</v>
      </c>
      <c r="L48" s="3"/>
      <c r="M48" s="3"/>
      <c r="N48" s="3"/>
      <c r="O48" s="3"/>
      <c r="P48" s="3"/>
      <c r="Q48" s="3"/>
      <c r="R48" s="3"/>
      <c r="S48" s="3"/>
      <c r="T48" s="3"/>
      <c r="U48" s="52" t="s">
        <v>379</v>
      </c>
      <c r="V48" s="3" t="s">
        <v>733</v>
      </c>
    </row>
    <row r="49" spans="1:22" x14ac:dyDescent="0.3">
      <c r="A49" s="77" t="s">
        <v>259</v>
      </c>
      <c r="B49" s="55">
        <v>44396</v>
      </c>
      <c r="C49" s="3" t="s">
        <v>128</v>
      </c>
      <c r="D49" s="4" t="e" cm="1">
        <f t="array" ref="D49">INDEX(#REF!,SUMPRODUCT(MAX((#REF!=C49)*(COLUMN(#REF!))))-COLUMN($B$3)+1)</f>
        <v>#REF!</v>
      </c>
      <c r="E49" s="3" t="s">
        <v>380</v>
      </c>
      <c r="F49" s="3"/>
      <c r="G49" s="99"/>
      <c r="H49" s="99"/>
      <c r="I49" s="3" t="s">
        <v>131</v>
      </c>
      <c r="J49" s="3" t="s">
        <v>222</v>
      </c>
      <c r="K49" s="14" t="s">
        <v>60</v>
      </c>
      <c r="L49" s="3"/>
      <c r="M49" s="3"/>
      <c r="N49" s="3"/>
      <c r="O49" s="3"/>
      <c r="P49" s="3"/>
      <c r="Q49" s="3"/>
      <c r="R49" s="3"/>
      <c r="S49" s="3"/>
      <c r="T49" s="3"/>
      <c r="U49" s="52" t="s">
        <v>381</v>
      </c>
      <c r="V49" s="3" t="s">
        <v>733</v>
      </c>
    </row>
    <row r="50" spans="1:22" ht="60" x14ac:dyDescent="0.3">
      <c r="A50" s="77" t="s">
        <v>259</v>
      </c>
      <c r="B50" s="55">
        <v>44396</v>
      </c>
      <c r="C50" s="3" t="s">
        <v>128</v>
      </c>
      <c r="D50" s="4" t="e" cm="1">
        <f t="array" ref="D50">INDEX(#REF!,SUMPRODUCT(MAX((#REF!=C50)*(COLUMN(#REF!))))-COLUMN($B$3)+1)</f>
        <v>#REF!</v>
      </c>
      <c r="E50" s="3" t="s">
        <v>382</v>
      </c>
      <c r="F50" s="3"/>
      <c r="G50" s="99"/>
      <c r="H50" s="99"/>
      <c r="I50" s="3" t="s">
        <v>131</v>
      </c>
      <c r="J50" s="3" t="s">
        <v>374</v>
      </c>
      <c r="K50" s="14" t="s">
        <v>752</v>
      </c>
      <c r="L50" s="3"/>
      <c r="M50" s="3"/>
      <c r="N50" s="3"/>
      <c r="O50" s="3"/>
      <c r="P50" s="3"/>
      <c r="Q50" s="3"/>
      <c r="R50" s="3"/>
      <c r="S50" s="3"/>
      <c r="T50" s="3"/>
      <c r="U50" s="52" t="s">
        <v>383</v>
      </c>
      <c r="V50" s="3" t="s">
        <v>733</v>
      </c>
    </row>
    <row r="51" spans="1:22" ht="48" x14ac:dyDescent="0.3">
      <c r="A51" s="77" t="s">
        <v>259</v>
      </c>
      <c r="B51" s="55">
        <v>44396</v>
      </c>
      <c r="C51" s="3" t="s">
        <v>128</v>
      </c>
      <c r="D51" s="4" t="e" cm="1">
        <f t="array" ref="D51">INDEX(#REF!,SUMPRODUCT(MAX((#REF!=C51)*(COLUMN(#REF!))))-COLUMN($B$3)+1)</f>
        <v>#REF!</v>
      </c>
      <c r="E51" s="3" t="s">
        <v>384</v>
      </c>
      <c r="F51" s="3"/>
      <c r="G51" s="99"/>
      <c r="H51" s="99"/>
      <c r="I51" s="3" t="s">
        <v>131</v>
      </c>
      <c r="J51" s="3" t="s">
        <v>385</v>
      </c>
      <c r="K51" s="14" t="s">
        <v>60</v>
      </c>
      <c r="L51" s="3"/>
      <c r="M51" s="3"/>
      <c r="N51" s="3"/>
      <c r="O51" s="3"/>
      <c r="P51" s="3"/>
      <c r="Q51" s="3"/>
      <c r="R51" s="3"/>
      <c r="S51" s="3"/>
      <c r="T51" s="3"/>
      <c r="U51" s="52" t="s">
        <v>386</v>
      </c>
      <c r="V51" s="3" t="s">
        <v>733</v>
      </c>
    </row>
    <row r="52" spans="1:22" ht="24" x14ac:dyDescent="0.3">
      <c r="A52" s="77" t="s">
        <v>259</v>
      </c>
      <c r="B52" s="55">
        <v>44396</v>
      </c>
      <c r="C52" s="3" t="s">
        <v>290</v>
      </c>
      <c r="D52" s="4" t="e" cm="1">
        <f t="array" ref="D52">INDEX(#REF!,SUMPRODUCT(MAX((#REF!=C52)*(COLUMN(#REF!))))-COLUMN($B$3)+1)</f>
        <v>#REF!</v>
      </c>
      <c r="E52" s="3" t="s">
        <v>296</v>
      </c>
      <c r="F52" s="3"/>
      <c r="G52" s="99"/>
      <c r="H52" s="99"/>
      <c r="I52" s="3" t="s">
        <v>292</v>
      </c>
      <c r="J52" s="3" t="s">
        <v>297</v>
      </c>
      <c r="K52" s="14" t="s">
        <v>70</v>
      </c>
      <c r="L52" s="3"/>
      <c r="M52" s="3"/>
      <c r="N52" s="3"/>
      <c r="O52" s="3"/>
      <c r="P52" s="3"/>
      <c r="Q52" s="3"/>
      <c r="R52" s="3"/>
      <c r="S52" s="3"/>
      <c r="T52" s="3"/>
      <c r="U52" s="52" t="s">
        <v>298</v>
      </c>
      <c r="V52" s="3" t="s">
        <v>733</v>
      </c>
    </row>
    <row r="53" spans="1:22" x14ac:dyDescent="0.3">
      <c r="A53" s="77" t="s">
        <v>259</v>
      </c>
      <c r="B53" s="55">
        <v>44396</v>
      </c>
      <c r="C53" s="3" t="s">
        <v>128</v>
      </c>
      <c r="D53" s="4" t="e" cm="1">
        <f t="array" ref="D53">INDEX(#REF!,SUMPRODUCT(MAX((#REF!=C53)*(COLUMN(#REF!))))-COLUMN($B$3)+1)</f>
        <v>#REF!</v>
      </c>
      <c r="E53" s="3" t="s">
        <v>387</v>
      </c>
      <c r="F53" s="3"/>
      <c r="G53" s="99"/>
      <c r="H53" s="99"/>
      <c r="I53" s="3" t="s">
        <v>131</v>
      </c>
      <c r="J53" s="3" t="s">
        <v>287</v>
      </c>
      <c r="K53" s="14" t="s">
        <v>60</v>
      </c>
      <c r="L53" s="3"/>
      <c r="M53" s="3"/>
      <c r="N53" s="3"/>
      <c r="O53" s="3"/>
      <c r="P53" s="3"/>
      <c r="Q53" s="3"/>
      <c r="R53" s="3"/>
      <c r="S53" s="3"/>
      <c r="T53" s="3"/>
      <c r="U53" s="52" t="s">
        <v>388</v>
      </c>
      <c r="V53" s="3" t="s">
        <v>733</v>
      </c>
    </row>
    <row r="54" spans="1:22" x14ac:dyDescent="0.3">
      <c r="A54" s="77" t="s">
        <v>259</v>
      </c>
      <c r="B54" s="55">
        <v>44396</v>
      </c>
      <c r="C54" s="3" t="s">
        <v>128</v>
      </c>
      <c r="D54" s="4" t="e" cm="1">
        <f t="array" ref="D54">INDEX(#REF!,SUMPRODUCT(MAX((#REF!=C54)*(COLUMN(#REF!))))-COLUMN($B$3)+1)</f>
        <v>#REF!</v>
      </c>
      <c r="E54" s="3" t="s">
        <v>389</v>
      </c>
      <c r="F54" s="3"/>
      <c r="G54" s="99"/>
      <c r="H54" s="99"/>
      <c r="I54" s="3" t="s">
        <v>131</v>
      </c>
      <c r="J54" s="3" t="s">
        <v>156</v>
      </c>
      <c r="K54" s="14" t="s">
        <v>70</v>
      </c>
      <c r="L54" s="3"/>
      <c r="M54" s="3"/>
      <c r="N54" s="3"/>
      <c r="O54" s="3"/>
      <c r="P54" s="3"/>
      <c r="Q54" s="3"/>
      <c r="R54" s="3"/>
      <c r="S54" s="3"/>
      <c r="T54" s="3"/>
      <c r="U54" s="52" t="s">
        <v>390</v>
      </c>
      <c r="V54" s="3" t="s">
        <v>733</v>
      </c>
    </row>
    <row r="55" spans="1:22" ht="36" x14ac:dyDescent="0.3">
      <c r="A55" s="77" t="s">
        <v>259</v>
      </c>
      <c r="B55" s="55">
        <v>44396</v>
      </c>
      <c r="C55" s="3" t="s">
        <v>128</v>
      </c>
      <c r="D55" s="4" t="e" cm="1">
        <f t="array" ref="D55">INDEX(#REF!,SUMPRODUCT(MAX((#REF!=C55)*(COLUMN(#REF!))))-COLUMN($B$3)+1)</f>
        <v>#REF!</v>
      </c>
      <c r="E55" s="3" t="s">
        <v>391</v>
      </c>
      <c r="F55" s="3"/>
      <c r="G55" s="99"/>
      <c r="H55" s="99"/>
      <c r="I55" s="3" t="s">
        <v>131</v>
      </c>
      <c r="J55" s="3" t="s">
        <v>287</v>
      </c>
      <c r="K55" s="14" t="s">
        <v>60</v>
      </c>
      <c r="L55" s="3"/>
      <c r="M55" s="3"/>
      <c r="N55" s="3"/>
      <c r="O55" s="3"/>
      <c r="P55" s="3"/>
      <c r="Q55" s="3"/>
      <c r="R55" s="3"/>
      <c r="S55" s="3"/>
      <c r="T55" s="3"/>
      <c r="U55" s="52" t="s">
        <v>392</v>
      </c>
      <c r="V55" s="3" t="s">
        <v>733</v>
      </c>
    </row>
    <row r="56" spans="1:22" ht="48" x14ac:dyDescent="0.3">
      <c r="A56" s="77" t="s">
        <v>259</v>
      </c>
      <c r="B56" s="55">
        <v>44396</v>
      </c>
      <c r="C56" s="3" t="s">
        <v>128</v>
      </c>
      <c r="D56" s="4" t="e" cm="1">
        <f t="array" ref="D56">INDEX(#REF!,SUMPRODUCT(MAX((#REF!=C56)*(COLUMN(#REF!))))-COLUMN($B$3)+1)</f>
        <v>#REF!</v>
      </c>
      <c r="E56" s="3" t="s">
        <v>393</v>
      </c>
      <c r="F56" s="3"/>
      <c r="G56" s="99"/>
      <c r="H56" s="99"/>
      <c r="I56" s="3" t="s">
        <v>131</v>
      </c>
      <c r="J56" s="3" t="s">
        <v>293</v>
      </c>
      <c r="K56" s="4" t="s">
        <v>293</v>
      </c>
      <c r="L56" s="3"/>
      <c r="M56" s="3"/>
      <c r="N56" s="3"/>
      <c r="O56" s="3"/>
      <c r="P56" s="3"/>
      <c r="Q56" s="3"/>
      <c r="R56" s="3"/>
      <c r="S56" s="3"/>
      <c r="T56" s="3"/>
      <c r="U56" s="52" t="s">
        <v>394</v>
      </c>
      <c r="V56" s="3" t="s">
        <v>733</v>
      </c>
    </row>
    <row r="57" spans="1:22" ht="48" x14ac:dyDescent="0.3">
      <c r="A57" s="77" t="s">
        <v>259</v>
      </c>
      <c r="B57" s="55">
        <v>44396</v>
      </c>
      <c r="C57" s="3" t="s">
        <v>128</v>
      </c>
      <c r="D57" s="4" t="e" cm="1">
        <f t="array" ref="D57">INDEX(#REF!,SUMPRODUCT(MAX((#REF!=C57)*(COLUMN(#REF!))))-COLUMN($B$3)+1)</f>
        <v>#REF!</v>
      </c>
      <c r="E57" s="3" t="s">
        <v>395</v>
      </c>
      <c r="F57" s="3"/>
      <c r="G57" s="99"/>
      <c r="H57" s="99"/>
      <c r="I57" s="3" t="s">
        <v>131</v>
      </c>
      <c r="J57" s="3" t="s">
        <v>222</v>
      </c>
      <c r="K57" s="14" t="s">
        <v>60</v>
      </c>
      <c r="L57" s="3"/>
      <c r="M57" s="3"/>
      <c r="N57" s="3"/>
      <c r="O57" s="3"/>
      <c r="P57" s="3"/>
      <c r="Q57" s="3"/>
      <c r="R57" s="3"/>
      <c r="S57" s="3"/>
      <c r="T57" s="3"/>
      <c r="U57" s="52" t="s">
        <v>396</v>
      </c>
      <c r="V57" s="3" t="s">
        <v>733</v>
      </c>
    </row>
    <row r="58" spans="1:22" ht="72" x14ac:dyDescent="0.3">
      <c r="A58" s="77" t="s">
        <v>259</v>
      </c>
      <c r="B58" s="55">
        <v>44396</v>
      </c>
      <c r="C58" s="3" t="s">
        <v>128</v>
      </c>
      <c r="D58" s="4" t="e" cm="1">
        <f t="array" ref="D58">INDEX(#REF!,SUMPRODUCT(MAX((#REF!=C58)*(COLUMN(#REF!))))-COLUMN($B$3)+1)</f>
        <v>#REF!</v>
      </c>
      <c r="E58" s="3" t="s">
        <v>397</v>
      </c>
      <c r="F58" s="3"/>
      <c r="G58" s="99"/>
      <c r="H58" s="99"/>
      <c r="I58" s="3" t="s">
        <v>131</v>
      </c>
      <c r="J58" s="3" t="s">
        <v>398</v>
      </c>
      <c r="K58" s="14" t="s">
        <v>753</v>
      </c>
      <c r="L58" s="3"/>
      <c r="M58" s="3"/>
      <c r="N58" s="3"/>
      <c r="O58" s="3"/>
      <c r="P58" s="3"/>
      <c r="Q58" s="3"/>
      <c r="R58" s="3"/>
      <c r="S58" s="3"/>
      <c r="T58" s="3"/>
      <c r="U58" s="52" t="s">
        <v>399</v>
      </c>
      <c r="V58" s="3" t="s">
        <v>733</v>
      </c>
    </row>
    <row r="59" spans="1:22" ht="48" x14ac:dyDescent="0.3">
      <c r="A59" s="77" t="s">
        <v>259</v>
      </c>
      <c r="B59" s="55">
        <v>44396</v>
      </c>
      <c r="C59" s="3" t="s">
        <v>128</v>
      </c>
      <c r="D59" s="4" t="e" cm="1">
        <f t="array" ref="D59">INDEX(#REF!,SUMPRODUCT(MAX((#REF!=C59)*(COLUMN(#REF!))))-COLUMN($B$3)+1)</f>
        <v>#REF!</v>
      </c>
      <c r="E59" s="3" t="s">
        <v>323</v>
      </c>
      <c r="F59" s="3"/>
      <c r="G59" s="99"/>
      <c r="H59" s="99"/>
      <c r="I59" s="3" t="s">
        <v>131</v>
      </c>
      <c r="J59" s="3" t="s">
        <v>287</v>
      </c>
      <c r="K59" s="14" t="s">
        <v>60</v>
      </c>
      <c r="L59" s="3"/>
      <c r="M59" s="3"/>
      <c r="N59" s="3"/>
      <c r="O59" s="3"/>
      <c r="P59" s="3"/>
      <c r="Q59" s="3"/>
      <c r="R59" s="3"/>
      <c r="S59" s="3"/>
      <c r="T59" s="3"/>
      <c r="U59" s="52" t="s">
        <v>400</v>
      </c>
      <c r="V59" s="3" t="s">
        <v>733</v>
      </c>
    </row>
    <row r="60" spans="1:22" x14ac:dyDescent="0.3">
      <c r="A60" s="77" t="s">
        <v>259</v>
      </c>
      <c r="B60" s="55">
        <v>44396</v>
      </c>
      <c r="C60" s="3" t="s">
        <v>128</v>
      </c>
      <c r="D60" s="4" t="e" cm="1">
        <f t="array" ref="D60">INDEX(#REF!,SUMPRODUCT(MAX((#REF!=C60)*(COLUMN(#REF!))))-COLUMN($B$3)+1)</f>
        <v>#REF!</v>
      </c>
      <c r="E60" s="3" t="s">
        <v>401</v>
      </c>
      <c r="F60" s="3"/>
      <c r="G60" s="99"/>
      <c r="H60" s="99"/>
      <c r="I60" s="3" t="s">
        <v>131</v>
      </c>
      <c r="J60" s="3" t="s">
        <v>222</v>
      </c>
      <c r="K60" s="14" t="s">
        <v>60</v>
      </c>
      <c r="L60" s="3"/>
      <c r="M60" s="3"/>
      <c r="N60" s="3"/>
      <c r="O60" s="3"/>
      <c r="P60" s="3"/>
      <c r="Q60" s="3"/>
      <c r="R60" s="3"/>
      <c r="S60" s="3"/>
      <c r="T60" s="3"/>
      <c r="U60" s="52" t="s">
        <v>402</v>
      </c>
      <c r="V60" s="3" t="s">
        <v>733</v>
      </c>
    </row>
    <row r="61" spans="1:22" ht="36" x14ac:dyDescent="0.3">
      <c r="A61" s="77" t="s">
        <v>259</v>
      </c>
      <c r="B61" s="55">
        <v>44396</v>
      </c>
      <c r="C61" s="3" t="s">
        <v>128</v>
      </c>
      <c r="D61" s="4" t="e" cm="1">
        <f t="array" ref="D61">INDEX(#REF!,SUMPRODUCT(MAX((#REF!=C61)*(COLUMN(#REF!))))-COLUMN($B$3)+1)</f>
        <v>#REF!</v>
      </c>
      <c r="E61" s="3" t="s">
        <v>403</v>
      </c>
      <c r="F61" s="3"/>
      <c r="G61" s="99"/>
      <c r="H61" s="99"/>
      <c r="I61" s="3" t="s">
        <v>131</v>
      </c>
      <c r="J61" s="3" t="s">
        <v>287</v>
      </c>
      <c r="K61" s="14" t="s">
        <v>60</v>
      </c>
      <c r="L61" s="3"/>
      <c r="M61" s="3"/>
      <c r="N61" s="3"/>
      <c r="O61" s="3"/>
      <c r="P61" s="3"/>
      <c r="Q61" s="3"/>
      <c r="R61" s="3"/>
      <c r="S61" s="3"/>
      <c r="T61" s="3"/>
      <c r="U61" s="52" t="s">
        <v>404</v>
      </c>
      <c r="V61" s="3" t="s">
        <v>733</v>
      </c>
    </row>
    <row r="62" spans="1:22" x14ac:dyDescent="0.3">
      <c r="A62" s="77" t="s">
        <v>259</v>
      </c>
      <c r="B62" s="55">
        <v>44396</v>
      </c>
      <c r="C62" s="3" t="s">
        <v>128</v>
      </c>
      <c r="D62" s="4" t="e" cm="1">
        <f t="array" ref="D62">INDEX(#REF!,SUMPRODUCT(MAX((#REF!=C62)*(COLUMN(#REF!))))-COLUMN($B$3)+1)</f>
        <v>#REF!</v>
      </c>
      <c r="E62" s="3" t="s">
        <v>405</v>
      </c>
      <c r="F62" s="3"/>
      <c r="G62" s="99"/>
      <c r="H62" s="99"/>
      <c r="I62" s="3" t="s">
        <v>131</v>
      </c>
      <c r="J62" s="3" t="s">
        <v>222</v>
      </c>
      <c r="K62" s="14" t="s">
        <v>60</v>
      </c>
      <c r="L62" s="3"/>
      <c r="M62" s="3"/>
      <c r="N62" s="3"/>
      <c r="O62" s="3"/>
      <c r="P62" s="3"/>
      <c r="Q62" s="3"/>
      <c r="R62" s="3"/>
      <c r="S62" s="3"/>
      <c r="T62" s="3"/>
      <c r="U62" s="52" t="s">
        <v>406</v>
      </c>
      <c r="V62" s="3" t="s">
        <v>733</v>
      </c>
    </row>
    <row r="63" spans="1:22" x14ac:dyDescent="0.3">
      <c r="A63" s="77" t="s">
        <v>259</v>
      </c>
      <c r="B63" s="55">
        <v>44396</v>
      </c>
      <c r="C63" s="3" t="s">
        <v>128</v>
      </c>
      <c r="D63" s="4" t="e" cm="1">
        <f t="array" ref="D63">INDEX(#REF!,SUMPRODUCT(MAX((#REF!=C63)*(COLUMN(#REF!))))-COLUMN($B$3)+1)</f>
        <v>#REF!</v>
      </c>
      <c r="E63" s="3" t="s">
        <v>306</v>
      </c>
      <c r="F63" s="3"/>
      <c r="G63" s="99"/>
      <c r="H63" s="99"/>
      <c r="I63" s="3" t="s">
        <v>131</v>
      </c>
      <c r="J63" s="3" t="s">
        <v>307</v>
      </c>
      <c r="K63" s="14" t="s">
        <v>754</v>
      </c>
      <c r="L63" s="3"/>
      <c r="M63" s="3"/>
      <c r="N63" s="3"/>
      <c r="O63" s="3"/>
      <c r="P63" s="3"/>
      <c r="Q63" s="3"/>
      <c r="R63" s="3"/>
      <c r="S63" s="3"/>
      <c r="T63" s="3"/>
      <c r="U63" s="52" t="s">
        <v>407</v>
      </c>
      <c r="V63" s="3" t="s">
        <v>733</v>
      </c>
    </row>
    <row r="64" spans="1:22" x14ac:dyDescent="0.3">
      <c r="A64" s="77" t="s">
        <v>259</v>
      </c>
      <c r="B64" s="55">
        <v>44396</v>
      </c>
      <c r="C64" s="3" t="s">
        <v>128</v>
      </c>
      <c r="D64" s="4" t="e" cm="1">
        <f t="array" ref="D64">INDEX(#REF!,SUMPRODUCT(MAX((#REF!=C64)*(COLUMN(#REF!))))-COLUMN($B$3)+1)</f>
        <v>#REF!</v>
      </c>
      <c r="E64" s="3" t="s">
        <v>408</v>
      </c>
      <c r="F64" s="3"/>
      <c r="G64" s="99"/>
      <c r="H64" s="99"/>
      <c r="I64" s="3" t="s">
        <v>131</v>
      </c>
      <c r="J64" s="3" t="s">
        <v>409</v>
      </c>
      <c r="K64" s="32" t="s">
        <v>70</v>
      </c>
      <c r="L64" s="3"/>
      <c r="M64" s="3"/>
      <c r="N64" s="3"/>
      <c r="O64" s="3"/>
      <c r="P64" s="3"/>
      <c r="Q64" s="3"/>
      <c r="R64" s="3"/>
      <c r="S64" s="3"/>
      <c r="T64" s="3"/>
      <c r="U64" s="52" t="s">
        <v>410</v>
      </c>
      <c r="V64" s="3" t="s">
        <v>733</v>
      </c>
    </row>
    <row r="65" spans="1:22" x14ac:dyDescent="0.3">
      <c r="A65" s="77" t="s">
        <v>259</v>
      </c>
      <c r="B65" s="55">
        <v>44396</v>
      </c>
      <c r="C65" s="3" t="s">
        <v>128</v>
      </c>
      <c r="D65" s="4" t="e" cm="1">
        <f t="array" ref="D65">INDEX(#REF!,SUMPRODUCT(MAX((#REF!=C65)*(COLUMN(#REF!))))-COLUMN($B$3)+1)</f>
        <v>#REF!</v>
      </c>
      <c r="E65" s="3" t="s">
        <v>411</v>
      </c>
      <c r="F65" s="3"/>
      <c r="G65" s="99"/>
      <c r="H65" s="99"/>
      <c r="I65" s="3" t="s">
        <v>131</v>
      </c>
      <c r="J65" s="3" t="s">
        <v>287</v>
      </c>
      <c r="K65" s="14" t="s">
        <v>60</v>
      </c>
      <c r="L65" s="3"/>
      <c r="M65" s="3"/>
      <c r="N65" s="3"/>
      <c r="O65" s="3"/>
      <c r="P65" s="3"/>
      <c r="Q65" s="3"/>
      <c r="R65" s="3"/>
      <c r="S65" s="3"/>
      <c r="T65" s="3"/>
      <c r="U65" s="52" t="s">
        <v>412</v>
      </c>
      <c r="V65" s="3" t="s">
        <v>733</v>
      </c>
    </row>
    <row r="66" spans="1:22" x14ac:dyDescent="0.3">
      <c r="A66" s="77" t="s">
        <v>259</v>
      </c>
      <c r="B66" s="55">
        <v>44396</v>
      </c>
      <c r="C66" s="3" t="s">
        <v>128</v>
      </c>
      <c r="D66" s="4" t="e" cm="1">
        <f t="array" ref="D66">INDEX(#REF!,SUMPRODUCT(MAX((#REF!=C66)*(COLUMN(#REF!))))-COLUMN($B$3)+1)</f>
        <v>#REF!</v>
      </c>
      <c r="E66" s="3" t="s">
        <v>413</v>
      </c>
      <c r="F66" s="3"/>
      <c r="G66" s="99"/>
      <c r="H66" s="99"/>
      <c r="I66" s="3" t="s">
        <v>131</v>
      </c>
      <c r="J66" s="3" t="s">
        <v>370</v>
      </c>
      <c r="K66" s="14" t="s">
        <v>370</v>
      </c>
      <c r="L66" s="3"/>
      <c r="M66" s="3"/>
      <c r="N66" s="3"/>
      <c r="O66" s="3"/>
      <c r="P66" s="3"/>
      <c r="Q66" s="3"/>
      <c r="R66" s="3"/>
      <c r="S66" s="3"/>
      <c r="T66" s="3"/>
      <c r="U66" s="52" t="s">
        <v>414</v>
      </c>
      <c r="V66" s="3" t="s">
        <v>733</v>
      </c>
    </row>
    <row r="67" spans="1:22" ht="48" x14ac:dyDescent="0.3">
      <c r="A67" s="77" t="s">
        <v>259</v>
      </c>
      <c r="B67" s="55">
        <v>44396</v>
      </c>
      <c r="C67" s="3" t="s">
        <v>200</v>
      </c>
      <c r="D67" s="4" t="e" cm="1">
        <f t="array" ref="D67">INDEX(#REF!,SUMPRODUCT(MAX((#REF!=C67)*(COLUMN(#REF!))))-COLUMN($B$3)+1)</f>
        <v>#REF!</v>
      </c>
      <c r="E67" s="3" t="s">
        <v>201</v>
      </c>
      <c r="F67" s="40" t="s">
        <v>82</v>
      </c>
      <c r="G67" s="93"/>
      <c r="H67" s="93"/>
      <c r="I67" s="3" t="s">
        <v>202</v>
      </c>
      <c r="J67" s="3" t="s">
        <v>148</v>
      </c>
      <c r="K67" s="4" t="s">
        <v>59</v>
      </c>
      <c r="L67" s="39">
        <v>44256</v>
      </c>
      <c r="M67" s="3" t="s">
        <v>756</v>
      </c>
      <c r="N67" s="3" t="s">
        <v>732</v>
      </c>
      <c r="O67" s="3"/>
      <c r="P67" s="3"/>
      <c r="Q67" s="3"/>
      <c r="R67" s="4" t="s">
        <v>757</v>
      </c>
      <c r="S67" s="3"/>
      <c r="T67" s="36" t="s">
        <v>82</v>
      </c>
      <c r="U67" s="4" t="s">
        <v>203</v>
      </c>
      <c r="V67" s="3" t="s">
        <v>733</v>
      </c>
    </row>
    <row r="68" spans="1:22" ht="84" x14ac:dyDescent="0.3">
      <c r="A68" s="77" t="s">
        <v>259</v>
      </c>
      <c r="B68" s="55">
        <v>44396</v>
      </c>
      <c r="C68" s="3" t="s">
        <v>340</v>
      </c>
      <c r="D68" s="4" t="e" cm="1">
        <f t="array" ref="D68">INDEX(#REF!,SUMPRODUCT(MAX((#REF!=C68)*(COLUMN(#REF!))))-COLUMN($B$3)+1)</f>
        <v>#REF!</v>
      </c>
      <c r="E68" s="3" t="s">
        <v>341</v>
      </c>
      <c r="F68" s="3"/>
      <c r="G68" s="99"/>
      <c r="H68" s="99"/>
      <c r="I68" s="3" t="s">
        <v>342</v>
      </c>
      <c r="J68" s="3" t="s">
        <v>222</v>
      </c>
      <c r="K68" s="14" t="s">
        <v>60</v>
      </c>
      <c r="L68" s="3"/>
      <c r="M68" s="3"/>
      <c r="N68" s="3"/>
      <c r="O68" s="3"/>
      <c r="P68" s="3"/>
      <c r="Q68" s="3"/>
      <c r="R68" s="3"/>
      <c r="S68" s="3"/>
      <c r="T68" s="3"/>
      <c r="U68" s="52" t="s">
        <v>343</v>
      </c>
      <c r="V68" s="3" t="s">
        <v>733</v>
      </c>
    </row>
    <row r="69" spans="1:22" ht="24" x14ac:dyDescent="0.3">
      <c r="A69" s="77" t="s">
        <v>259</v>
      </c>
      <c r="B69" s="55">
        <v>44396</v>
      </c>
      <c r="C69" s="3" t="s">
        <v>285</v>
      </c>
      <c r="D69" s="4" t="e" cm="1">
        <f t="array" ref="D69">INDEX(#REF!,SUMPRODUCT(MAX((#REF!=C69)*(COLUMN(#REF!))))-COLUMN($B$3)+1)</f>
        <v>#REF!</v>
      </c>
      <c r="E69" s="3" t="s">
        <v>286</v>
      </c>
      <c r="F69" s="3"/>
      <c r="G69" s="99"/>
      <c r="H69" s="99"/>
      <c r="I69" s="3" t="s">
        <v>147</v>
      </c>
      <c r="J69" s="3" t="s">
        <v>287</v>
      </c>
      <c r="K69" s="14" t="s">
        <v>60</v>
      </c>
      <c r="L69" s="3"/>
      <c r="M69" s="3"/>
      <c r="N69" s="3"/>
      <c r="O69" s="3"/>
      <c r="P69" s="3"/>
      <c r="Q69" s="3"/>
      <c r="R69" s="3"/>
      <c r="S69" s="3"/>
      <c r="T69" s="3"/>
      <c r="U69" s="52" t="s">
        <v>289</v>
      </c>
      <c r="V69" s="3" t="s">
        <v>733</v>
      </c>
    </row>
    <row r="70" spans="1:22" ht="72" x14ac:dyDescent="0.3">
      <c r="A70" s="77" t="s">
        <v>259</v>
      </c>
      <c r="B70" s="55">
        <v>44396</v>
      </c>
      <c r="C70" s="3" t="s">
        <v>128</v>
      </c>
      <c r="D70" s="4" t="e" cm="1">
        <f t="array" ref="D70">INDEX(#REF!,SUMPRODUCT(MAX((#REF!=C70)*(COLUMN(#REF!))))-COLUMN($B$3)+1)</f>
        <v>#REF!</v>
      </c>
      <c r="E70" s="3" t="s">
        <v>154</v>
      </c>
      <c r="F70" s="3"/>
      <c r="G70" s="99"/>
      <c r="H70" s="99"/>
      <c r="I70" s="3" t="s">
        <v>131</v>
      </c>
      <c r="J70" s="3" t="s">
        <v>156</v>
      </c>
      <c r="K70" s="14" t="s">
        <v>70</v>
      </c>
      <c r="L70" s="3"/>
      <c r="M70" s="3"/>
      <c r="N70" s="3"/>
      <c r="O70" s="3"/>
      <c r="P70" s="3"/>
      <c r="Q70" s="3"/>
      <c r="R70" s="3"/>
      <c r="S70" s="3"/>
      <c r="T70" s="3"/>
      <c r="U70" s="52" t="s">
        <v>366</v>
      </c>
      <c r="V70" s="3" t="s">
        <v>733</v>
      </c>
    </row>
    <row r="71" spans="1:22" ht="60" x14ac:dyDescent="0.3">
      <c r="A71" s="77" t="s">
        <v>259</v>
      </c>
      <c r="B71" s="55">
        <v>44396</v>
      </c>
      <c r="C71" s="3" t="s">
        <v>322</v>
      </c>
      <c r="D71" s="4" t="e" cm="1">
        <f t="array" ref="D71">INDEX(#REF!,SUMPRODUCT(MAX((#REF!=C71)*(COLUMN(#REF!))))-COLUMN($B$3)+1)</f>
        <v>#REF!</v>
      </c>
      <c r="E71" s="3" t="s">
        <v>344</v>
      </c>
      <c r="F71" s="3"/>
      <c r="G71" s="99"/>
      <c r="H71" s="99"/>
      <c r="I71" s="3" t="s">
        <v>345</v>
      </c>
      <c r="J71" s="3" t="s">
        <v>346</v>
      </c>
      <c r="K71" s="14" t="s">
        <v>753</v>
      </c>
      <c r="L71" s="3"/>
      <c r="M71" s="3"/>
      <c r="N71" s="3"/>
      <c r="O71" s="3"/>
      <c r="P71" s="3"/>
      <c r="Q71" s="3"/>
      <c r="R71" s="3"/>
      <c r="S71" s="3"/>
      <c r="T71" s="3"/>
      <c r="U71" s="52" t="s">
        <v>347</v>
      </c>
      <c r="V71" s="3" t="s">
        <v>733</v>
      </c>
    </row>
    <row r="72" spans="1:22" ht="60" x14ac:dyDescent="0.3">
      <c r="A72" s="77" t="s">
        <v>259</v>
      </c>
      <c r="B72" s="55">
        <v>44396</v>
      </c>
      <c r="C72" s="3" t="s">
        <v>322</v>
      </c>
      <c r="D72" s="4" t="e" cm="1">
        <f t="array" ref="D72">INDEX(#REF!,SUMPRODUCT(MAX((#REF!=C72)*(COLUMN(#REF!))))-COLUMN($B$3)+1)</f>
        <v>#REF!</v>
      </c>
      <c r="E72" s="3" t="s">
        <v>348</v>
      </c>
      <c r="F72" s="3"/>
      <c r="G72" s="99"/>
      <c r="H72" s="99"/>
      <c r="I72" s="3" t="s">
        <v>345</v>
      </c>
      <c r="J72" s="3" t="s">
        <v>349</v>
      </c>
      <c r="K72" s="14" t="s">
        <v>71</v>
      </c>
      <c r="L72" s="3"/>
      <c r="M72" s="3"/>
      <c r="N72" s="3"/>
      <c r="O72" s="3"/>
      <c r="P72" s="3"/>
      <c r="Q72" s="3"/>
      <c r="R72" s="3"/>
      <c r="S72" s="3"/>
      <c r="T72" s="3"/>
      <c r="U72" s="52" t="s">
        <v>350</v>
      </c>
      <c r="V72" s="3" t="s">
        <v>733</v>
      </c>
    </row>
    <row r="73" spans="1:22" ht="60" x14ac:dyDescent="0.3">
      <c r="A73" s="77" t="s">
        <v>259</v>
      </c>
      <c r="B73" s="55">
        <v>44396</v>
      </c>
      <c r="C73" s="3" t="s">
        <v>322</v>
      </c>
      <c r="D73" s="4" t="e" cm="1">
        <f t="array" ref="D73">INDEX(#REF!,SUMPRODUCT(MAX((#REF!=C73)*(COLUMN(#REF!))))-COLUMN($B$3)+1)</f>
        <v>#REF!</v>
      </c>
      <c r="E73" s="3" t="s">
        <v>323</v>
      </c>
      <c r="F73" s="3"/>
      <c r="G73" s="99"/>
      <c r="H73" s="99"/>
      <c r="I73" s="3" t="s">
        <v>324</v>
      </c>
      <c r="J73" s="3" t="s">
        <v>287</v>
      </c>
      <c r="K73" s="14" t="s">
        <v>60</v>
      </c>
      <c r="L73" s="3"/>
      <c r="M73" s="3"/>
      <c r="N73" s="3"/>
      <c r="O73" s="3"/>
      <c r="P73" s="3"/>
      <c r="Q73" s="3"/>
      <c r="R73" s="3"/>
      <c r="S73" s="3"/>
      <c r="T73" s="3"/>
      <c r="U73" s="52" t="s">
        <v>325</v>
      </c>
      <c r="V73" s="3" t="s">
        <v>733</v>
      </c>
    </row>
    <row r="74" spans="1:22" ht="60" x14ac:dyDescent="0.3">
      <c r="A74" s="77" t="s">
        <v>259</v>
      </c>
      <c r="B74" s="55">
        <v>44396</v>
      </c>
      <c r="C74" s="3" t="s">
        <v>322</v>
      </c>
      <c r="D74" s="4" t="e" cm="1">
        <f t="array" ref="D74">INDEX(#REF!,SUMPRODUCT(MAX((#REF!=C74)*(COLUMN(#REF!))))-COLUMN($B$3)+1)</f>
        <v>#REF!</v>
      </c>
      <c r="E74" s="3" t="s">
        <v>351</v>
      </c>
      <c r="F74" s="3"/>
      <c r="G74" s="99"/>
      <c r="H74" s="99"/>
      <c r="I74" s="3" t="s">
        <v>345</v>
      </c>
      <c r="J74" s="3" t="s">
        <v>352</v>
      </c>
      <c r="K74" s="14" t="s">
        <v>752</v>
      </c>
      <c r="L74" s="3"/>
      <c r="M74" s="3"/>
      <c r="N74" s="3"/>
      <c r="O74" s="3"/>
      <c r="P74" s="3"/>
      <c r="Q74" s="3"/>
      <c r="R74" s="3"/>
      <c r="S74" s="3"/>
      <c r="T74" s="3"/>
      <c r="U74" s="52" t="s">
        <v>325</v>
      </c>
      <c r="V74" s="3" t="s">
        <v>733</v>
      </c>
    </row>
    <row r="75" spans="1:22" ht="36" x14ac:dyDescent="0.3">
      <c r="A75" s="77" t="s">
        <v>259</v>
      </c>
      <c r="B75" s="55">
        <v>44396</v>
      </c>
      <c r="C75" s="3" t="s">
        <v>243</v>
      </c>
      <c r="D75" s="4" t="e" cm="1">
        <f t="array" ref="D75">INDEX(#REF!,SUMPRODUCT(MAX((#REF!=C75)*(COLUMN(#REF!))))-COLUMN($B$3)+1)</f>
        <v>#REF!</v>
      </c>
      <c r="E75" s="3" t="s">
        <v>221</v>
      </c>
      <c r="F75" s="3"/>
      <c r="G75" s="99"/>
      <c r="H75" s="99"/>
      <c r="I75" s="3" t="s">
        <v>244</v>
      </c>
      <c r="J75" s="3" t="s">
        <v>222</v>
      </c>
      <c r="K75" s="14" t="s">
        <v>60</v>
      </c>
      <c r="L75" s="3"/>
      <c r="M75" s="3"/>
      <c r="N75" s="3"/>
      <c r="O75" s="3"/>
      <c r="P75" s="3"/>
      <c r="Q75" s="3"/>
      <c r="R75" s="3"/>
      <c r="S75" s="3"/>
      <c r="T75" s="3"/>
      <c r="U75" s="52" t="s">
        <v>312</v>
      </c>
      <c r="V75" s="3" t="s">
        <v>733</v>
      </c>
    </row>
    <row r="76" spans="1:22" ht="24" x14ac:dyDescent="0.3">
      <c r="A76" s="77" t="s">
        <v>259</v>
      </c>
      <c r="B76" s="55">
        <v>44396</v>
      </c>
      <c r="C76" s="3" t="s">
        <v>353</v>
      </c>
      <c r="D76" s="4" t="e" cm="1">
        <f t="array" ref="D76">INDEX(#REF!,SUMPRODUCT(MAX((#REF!=C76)*(COLUMN(#REF!))))-COLUMN($B$3)+1)</f>
        <v>#REF!</v>
      </c>
      <c r="E76" s="3" t="s">
        <v>286</v>
      </c>
      <c r="F76" s="3"/>
      <c r="G76" s="99"/>
      <c r="H76" s="99"/>
      <c r="I76" s="3" t="s">
        <v>354</v>
      </c>
      <c r="J76" s="3" t="s">
        <v>287</v>
      </c>
      <c r="K76" s="14" t="s">
        <v>60</v>
      </c>
      <c r="L76" s="3"/>
      <c r="M76" s="3"/>
      <c r="N76" s="3"/>
      <c r="O76" s="3"/>
      <c r="P76" s="3"/>
      <c r="Q76" s="3"/>
      <c r="R76" s="3"/>
      <c r="S76" s="3"/>
      <c r="T76" s="3"/>
      <c r="U76" s="52" t="s">
        <v>289</v>
      </c>
      <c r="V76" s="3" t="s">
        <v>733</v>
      </c>
    </row>
    <row r="77" spans="1:22" x14ac:dyDescent="0.3">
      <c r="A77" s="77" t="s">
        <v>259</v>
      </c>
      <c r="B77" s="55">
        <v>44396</v>
      </c>
      <c r="C77" s="3" t="s">
        <v>128</v>
      </c>
      <c r="D77" s="4" t="e" cm="1">
        <f t="array" ref="D77">INDEX(#REF!,SUMPRODUCT(MAX((#REF!=C77)*(COLUMN(#REF!))))-COLUMN($B$3)+1)</f>
        <v>#REF!</v>
      </c>
      <c r="E77" s="3" t="s">
        <v>415</v>
      </c>
      <c r="F77" s="3"/>
      <c r="G77" s="99"/>
      <c r="H77" s="99"/>
      <c r="I77" s="3" t="s">
        <v>131</v>
      </c>
      <c r="J77" s="3" t="s">
        <v>416</v>
      </c>
      <c r="K77" s="4" t="s">
        <v>70</v>
      </c>
      <c r="L77" s="3"/>
      <c r="M77" s="3"/>
      <c r="N77" s="3"/>
      <c r="O77" s="3"/>
      <c r="P77" s="3"/>
      <c r="Q77" s="3"/>
      <c r="R77" s="3"/>
      <c r="S77" s="3"/>
      <c r="T77" s="3"/>
      <c r="U77" s="52" t="s">
        <v>417</v>
      </c>
      <c r="V77" s="3" t="s">
        <v>733</v>
      </c>
    </row>
    <row r="78" spans="1:22" ht="24" x14ac:dyDescent="0.3">
      <c r="A78" s="77" t="s">
        <v>259</v>
      </c>
      <c r="B78" s="55">
        <v>44396</v>
      </c>
      <c r="C78" s="3" t="s">
        <v>279</v>
      </c>
      <c r="D78" s="4" t="e" cm="1">
        <f t="array" ref="D78">INDEX(#REF!,SUMPRODUCT(MAX((#REF!=C78)*(COLUMN(#REF!))))-COLUMN($B$3)+1)</f>
        <v>#REF!</v>
      </c>
      <c r="E78" s="3" t="s">
        <v>303</v>
      </c>
      <c r="F78" s="3"/>
      <c r="G78" s="99"/>
      <c r="H78" s="99"/>
      <c r="I78" s="3" t="s">
        <v>300</v>
      </c>
      <c r="J78" s="3" t="s">
        <v>304</v>
      </c>
      <c r="K78" s="3" t="s">
        <v>60</v>
      </c>
      <c r="L78" s="3"/>
      <c r="M78" s="3"/>
      <c r="N78" s="3"/>
      <c r="O78" s="3"/>
      <c r="P78" s="3"/>
      <c r="Q78" s="3"/>
      <c r="R78" s="3"/>
      <c r="S78" s="3"/>
      <c r="T78" s="3"/>
      <c r="U78" s="52" t="s">
        <v>305</v>
      </c>
      <c r="V78" s="3" t="s">
        <v>733</v>
      </c>
    </row>
    <row r="79" spans="1:22" ht="36" x14ac:dyDescent="0.3">
      <c r="A79" s="77" t="s">
        <v>259</v>
      </c>
      <c r="B79" s="55">
        <v>44396</v>
      </c>
      <c r="C79" s="3" t="s">
        <v>279</v>
      </c>
      <c r="D79" s="4" t="e" cm="1">
        <f t="array" ref="D79">INDEX(#REF!,SUMPRODUCT(MAX((#REF!=C79)*(COLUMN(#REF!))))-COLUMN($B$3)+1)</f>
        <v>#REF!</v>
      </c>
      <c r="E79" s="3" t="s">
        <v>306</v>
      </c>
      <c r="F79" s="3"/>
      <c r="G79" s="99"/>
      <c r="H79" s="99"/>
      <c r="I79" s="3" t="s">
        <v>300</v>
      </c>
      <c r="J79" s="3" t="s">
        <v>307</v>
      </c>
      <c r="K79" s="14" t="s">
        <v>754</v>
      </c>
      <c r="L79" s="3"/>
      <c r="M79" s="3"/>
      <c r="N79" s="3"/>
      <c r="O79" s="3"/>
      <c r="P79" s="3"/>
      <c r="Q79" s="3"/>
      <c r="R79" s="3"/>
      <c r="S79" s="3"/>
      <c r="T79" s="3"/>
      <c r="U79" s="52" t="s">
        <v>308</v>
      </c>
      <c r="V79" s="3" t="s">
        <v>733</v>
      </c>
    </row>
    <row r="80" spans="1:22" ht="24" x14ac:dyDescent="0.3">
      <c r="A80" s="77" t="s">
        <v>259</v>
      </c>
      <c r="B80" s="55">
        <v>44396</v>
      </c>
      <c r="C80" s="3" t="s">
        <v>418</v>
      </c>
      <c r="D80" s="4" t="e" cm="1">
        <f t="array" ref="D80">INDEX(#REF!,SUMPRODUCT(MAX((#REF!=C80)*(COLUMN(#REF!))))-COLUMN($B$3)+1)</f>
        <v>#REF!</v>
      </c>
      <c r="E80" s="3" t="s">
        <v>419</v>
      </c>
      <c r="F80" s="3"/>
      <c r="G80" s="99"/>
      <c r="H80" s="99"/>
      <c r="I80" s="3" t="s">
        <v>420</v>
      </c>
      <c r="J80" s="3" t="s">
        <v>297</v>
      </c>
      <c r="K80" s="4" t="s">
        <v>70</v>
      </c>
      <c r="L80" s="3"/>
      <c r="M80" s="3"/>
      <c r="N80" s="3"/>
      <c r="O80" s="3"/>
      <c r="P80" s="3"/>
      <c r="Q80" s="3"/>
      <c r="R80" s="3"/>
      <c r="S80" s="3"/>
      <c r="T80" s="3"/>
      <c r="U80" s="52" t="s">
        <v>421</v>
      </c>
      <c r="V80" s="3" t="s">
        <v>733</v>
      </c>
    </row>
    <row r="81" spans="1:22" ht="36" x14ac:dyDescent="0.3">
      <c r="A81" s="77" t="s">
        <v>259</v>
      </c>
      <c r="B81" s="55">
        <v>44396</v>
      </c>
      <c r="C81" s="3" t="s">
        <v>119</v>
      </c>
      <c r="D81" s="4" t="e" cm="1">
        <f t="array" ref="D81">INDEX(#REF!,SUMPRODUCT(MAX((#REF!=C81)*(COLUMN(#REF!))))-COLUMN($B$3)+1)</f>
        <v>#REF!</v>
      </c>
      <c r="E81" s="3" t="s">
        <v>316</v>
      </c>
      <c r="F81" s="3"/>
      <c r="G81" s="99"/>
      <c r="H81" s="99"/>
      <c r="I81" s="3" t="s">
        <v>314</v>
      </c>
      <c r="J81" s="3" t="s">
        <v>297</v>
      </c>
      <c r="K81" s="3" t="s">
        <v>60</v>
      </c>
      <c r="L81" s="3"/>
      <c r="M81" s="3"/>
      <c r="N81" s="3"/>
      <c r="O81" s="3"/>
      <c r="P81" s="3"/>
      <c r="Q81" s="3"/>
      <c r="R81" s="3"/>
      <c r="S81" s="3"/>
      <c r="T81" s="3"/>
      <c r="U81" s="52" t="s">
        <v>758</v>
      </c>
      <c r="V81" s="3" t="s">
        <v>733</v>
      </c>
    </row>
    <row r="82" spans="1:22" ht="60" x14ac:dyDescent="0.3">
      <c r="A82" s="77" t="s">
        <v>259</v>
      </c>
      <c r="B82" s="55">
        <v>44396</v>
      </c>
      <c r="C82" s="3" t="s">
        <v>119</v>
      </c>
      <c r="D82" s="4" t="e" cm="1">
        <f t="array" ref="D82">INDEX(#REF!,SUMPRODUCT(MAX((#REF!=C82)*(COLUMN(#REF!))))-COLUMN($B$3)+1)</f>
        <v>#REF!</v>
      </c>
      <c r="E82" s="3" t="s">
        <v>316</v>
      </c>
      <c r="F82" s="3"/>
      <c r="G82" s="99"/>
      <c r="H82" s="99"/>
      <c r="I82" s="3" t="s">
        <v>314</v>
      </c>
      <c r="J82" s="3" t="s">
        <v>317</v>
      </c>
      <c r="K82" s="3" t="s">
        <v>60</v>
      </c>
      <c r="L82" s="3"/>
      <c r="M82" s="3"/>
      <c r="N82" s="3"/>
      <c r="O82" s="3"/>
      <c r="P82" s="3"/>
      <c r="Q82" s="3"/>
      <c r="R82" s="3"/>
      <c r="S82" s="3"/>
      <c r="T82" s="3"/>
      <c r="U82" s="52" t="s">
        <v>318</v>
      </c>
      <c r="V82" s="3" t="s">
        <v>733</v>
      </c>
    </row>
    <row r="83" spans="1:22" ht="36" x14ac:dyDescent="0.3">
      <c r="A83" s="77" t="s">
        <v>259</v>
      </c>
      <c r="B83" s="55">
        <v>44396</v>
      </c>
      <c r="C83" s="3" t="s">
        <v>279</v>
      </c>
      <c r="D83" s="4" t="e" cm="1">
        <f t="array" ref="D83">INDEX(#REF!,SUMPRODUCT(MAX((#REF!=C83)*(COLUMN(#REF!))))-COLUMN($B$3)+1)</f>
        <v>#REF!</v>
      </c>
      <c r="E83" s="3" t="s">
        <v>309</v>
      </c>
      <c r="F83" s="3"/>
      <c r="G83" s="99"/>
      <c r="H83" s="99"/>
      <c r="I83" s="3" t="s">
        <v>300</v>
      </c>
      <c r="J83" s="3" t="s">
        <v>310</v>
      </c>
      <c r="K83" s="24" t="s">
        <v>70</v>
      </c>
      <c r="L83" s="3"/>
      <c r="M83" s="3"/>
      <c r="N83" s="3"/>
      <c r="O83" s="3"/>
      <c r="P83" s="3"/>
      <c r="Q83" s="3"/>
      <c r="R83" s="3"/>
      <c r="S83" s="3"/>
      <c r="T83" s="3"/>
      <c r="U83" s="52" t="s">
        <v>311</v>
      </c>
      <c r="V83" s="3" t="s">
        <v>733</v>
      </c>
    </row>
    <row r="84" spans="1:22" ht="60" x14ac:dyDescent="0.3">
      <c r="A84" s="77" t="s">
        <v>259</v>
      </c>
      <c r="B84" s="59">
        <v>44396</v>
      </c>
      <c r="C84" s="42" t="s">
        <v>119</v>
      </c>
      <c r="D84" s="14" t="e" cm="1">
        <f t="array" ref="D84">INDEX(#REF!,SUMPRODUCT(MAX((#REF!=C84)*(COLUMN(#REF!))))-COLUMN($B$3)+1)</f>
        <v>#REF!</v>
      </c>
      <c r="E84" s="42" t="s">
        <v>319</v>
      </c>
      <c r="F84" s="42"/>
      <c r="G84" s="100"/>
      <c r="H84" s="100"/>
      <c r="I84" s="42" t="s">
        <v>314</v>
      </c>
      <c r="J84" s="42" t="s">
        <v>320</v>
      </c>
      <c r="K84" s="42" t="s">
        <v>60</v>
      </c>
      <c r="L84" s="42"/>
      <c r="M84" s="42"/>
      <c r="N84" s="42"/>
      <c r="O84" s="42"/>
      <c r="P84" s="42"/>
      <c r="Q84" s="42"/>
      <c r="R84" s="42"/>
      <c r="S84" s="42"/>
      <c r="T84" s="42"/>
      <c r="U84" s="60" t="s">
        <v>321</v>
      </c>
      <c r="V84" s="42" t="s">
        <v>733</v>
      </c>
    </row>
    <row r="85" spans="1:22" ht="48" x14ac:dyDescent="0.3">
      <c r="A85" s="78" t="s">
        <v>259</v>
      </c>
      <c r="B85" s="61">
        <v>44398</v>
      </c>
      <c r="C85" s="3" t="s">
        <v>579</v>
      </c>
      <c r="D85" s="3"/>
      <c r="E85" s="62" t="s">
        <v>580</v>
      </c>
      <c r="F85" s="62"/>
      <c r="G85" s="95"/>
      <c r="H85" s="95"/>
      <c r="I85" s="62" t="s">
        <v>581</v>
      </c>
      <c r="J85" s="62" t="s">
        <v>349</v>
      </c>
      <c r="K85" s="62" t="s">
        <v>71</v>
      </c>
      <c r="L85" s="62"/>
      <c r="M85" s="62"/>
      <c r="N85" s="62"/>
      <c r="O85" s="62"/>
      <c r="P85" s="62"/>
      <c r="Q85" s="62"/>
      <c r="R85" s="62"/>
      <c r="S85" s="62"/>
      <c r="T85" s="62"/>
      <c r="U85" s="52" t="s">
        <v>582</v>
      </c>
      <c r="V85" s="62" t="s">
        <v>733</v>
      </c>
    </row>
    <row r="86" spans="1:22" ht="60" x14ac:dyDescent="0.3">
      <c r="A86" s="78" t="s">
        <v>259</v>
      </c>
      <c r="B86" s="61">
        <v>44398</v>
      </c>
      <c r="C86" s="3" t="s">
        <v>538</v>
      </c>
      <c r="D86" s="3"/>
      <c r="E86" s="62" t="s">
        <v>539</v>
      </c>
      <c r="F86" s="62"/>
      <c r="G86" s="95"/>
      <c r="H86" s="95"/>
      <c r="I86" s="62" t="s">
        <v>540</v>
      </c>
      <c r="J86" s="62" t="s">
        <v>352</v>
      </c>
      <c r="K86" s="62" t="s">
        <v>752</v>
      </c>
      <c r="L86" s="62"/>
      <c r="M86" s="62"/>
      <c r="N86" s="62"/>
      <c r="O86" s="62"/>
      <c r="P86" s="62"/>
      <c r="Q86" s="62"/>
      <c r="R86" s="62"/>
      <c r="S86" s="62"/>
      <c r="T86" s="62"/>
      <c r="U86" s="52" t="s">
        <v>541</v>
      </c>
      <c r="V86" s="62" t="s">
        <v>733</v>
      </c>
    </row>
    <row r="87" spans="1:22" ht="60" x14ac:dyDescent="0.3">
      <c r="A87" s="78" t="s">
        <v>259</v>
      </c>
      <c r="B87" s="61">
        <v>44398</v>
      </c>
      <c r="C87" s="3" t="s">
        <v>583</v>
      </c>
      <c r="D87" s="3"/>
      <c r="E87" s="62" t="s">
        <v>439</v>
      </c>
      <c r="F87" s="62"/>
      <c r="G87" s="95"/>
      <c r="H87" s="95"/>
      <c r="I87" s="62"/>
      <c r="J87" s="62" t="s">
        <v>333</v>
      </c>
      <c r="K87" s="62" t="s">
        <v>71</v>
      </c>
      <c r="L87" s="62"/>
      <c r="M87" s="62"/>
      <c r="N87" s="62"/>
      <c r="O87" s="62"/>
      <c r="P87" s="62"/>
      <c r="Q87" s="62"/>
      <c r="R87" s="62"/>
      <c r="S87" s="62"/>
      <c r="T87" s="62"/>
      <c r="U87" s="52" t="s">
        <v>584</v>
      </c>
      <c r="V87" s="62" t="s">
        <v>733</v>
      </c>
    </row>
    <row r="88" spans="1:22" ht="24" x14ac:dyDescent="0.3">
      <c r="A88" s="78" t="s">
        <v>259</v>
      </c>
      <c r="B88" s="61">
        <v>44398</v>
      </c>
      <c r="C88" s="3" t="s">
        <v>701</v>
      </c>
      <c r="D88" s="3"/>
      <c r="E88" s="62" t="s">
        <v>539</v>
      </c>
      <c r="F88" s="62"/>
      <c r="G88" s="95"/>
      <c r="H88" s="95"/>
      <c r="I88" s="62" t="s">
        <v>759</v>
      </c>
      <c r="J88" s="62" t="s">
        <v>352</v>
      </c>
      <c r="K88" s="62" t="s">
        <v>752</v>
      </c>
      <c r="L88" s="62"/>
      <c r="M88" s="62"/>
      <c r="N88" s="62"/>
      <c r="O88" s="62"/>
      <c r="P88" s="62"/>
      <c r="Q88" s="62"/>
      <c r="R88" s="62"/>
      <c r="S88" s="62"/>
      <c r="T88" s="62"/>
      <c r="U88" s="52" t="s">
        <v>760</v>
      </c>
      <c r="V88" s="62" t="s">
        <v>733</v>
      </c>
    </row>
    <row r="89" spans="1:22" ht="60" x14ac:dyDescent="0.3">
      <c r="A89" s="78" t="s">
        <v>259</v>
      </c>
      <c r="B89" s="61">
        <v>44398</v>
      </c>
      <c r="C89" s="3" t="s">
        <v>451</v>
      </c>
      <c r="D89" s="3"/>
      <c r="E89" s="62" t="s">
        <v>539</v>
      </c>
      <c r="F89" s="62"/>
      <c r="G89" s="95"/>
      <c r="H89" s="95"/>
      <c r="I89" s="62" t="s">
        <v>540</v>
      </c>
      <c r="J89" s="62" t="s">
        <v>352</v>
      </c>
      <c r="K89" s="62" t="s">
        <v>752</v>
      </c>
      <c r="L89" s="62"/>
      <c r="M89" s="62"/>
      <c r="N89" s="62"/>
      <c r="O89" s="62"/>
      <c r="P89" s="62"/>
      <c r="Q89" s="62"/>
      <c r="R89" s="62"/>
      <c r="S89" s="62"/>
      <c r="T89" s="62"/>
      <c r="U89" s="52" t="s">
        <v>541</v>
      </c>
      <c r="V89" s="62" t="s">
        <v>733</v>
      </c>
    </row>
    <row r="90" spans="1:22" ht="48" x14ac:dyDescent="0.3">
      <c r="A90" s="78" t="s">
        <v>259</v>
      </c>
      <c r="B90" s="61">
        <v>44398</v>
      </c>
      <c r="C90" s="3" t="s">
        <v>585</v>
      </c>
      <c r="D90" s="3"/>
      <c r="E90" s="62" t="s">
        <v>465</v>
      </c>
      <c r="F90" s="62"/>
      <c r="G90" s="95"/>
      <c r="H90" s="95"/>
      <c r="I90" s="62"/>
      <c r="J90" s="62"/>
      <c r="K90" s="62"/>
      <c r="L90" s="62"/>
      <c r="M90" s="62"/>
      <c r="N90" s="62"/>
      <c r="O90" s="62"/>
      <c r="P90" s="62"/>
      <c r="Q90" s="62"/>
      <c r="R90" s="62"/>
      <c r="S90" s="62"/>
      <c r="T90" s="62"/>
      <c r="U90" s="52" t="s">
        <v>586</v>
      </c>
      <c r="V90" s="62" t="s">
        <v>733</v>
      </c>
    </row>
    <row r="91" spans="1:22" ht="48" x14ac:dyDescent="0.3">
      <c r="A91" s="78" t="s">
        <v>259</v>
      </c>
      <c r="B91" s="61">
        <v>44398</v>
      </c>
      <c r="C91" s="3" t="s">
        <v>243</v>
      </c>
      <c r="D91" s="3"/>
      <c r="E91" s="62" t="s">
        <v>465</v>
      </c>
      <c r="F91" s="62"/>
      <c r="G91" s="95"/>
      <c r="H91" s="95"/>
      <c r="I91" s="62" t="s">
        <v>244</v>
      </c>
      <c r="J91" s="62" t="s">
        <v>398</v>
      </c>
      <c r="K91" s="62" t="s">
        <v>753</v>
      </c>
      <c r="L91" s="62"/>
      <c r="M91" s="62"/>
      <c r="N91" s="62"/>
      <c r="O91" s="62"/>
      <c r="P91" s="62"/>
      <c r="Q91" s="62"/>
      <c r="R91" s="62"/>
      <c r="S91" s="62"/>
      <c r="T91" s="62"/>
      <c r="U91" s="52" t="s">
        <v>466</v>
      </c>
      <c r="V91" s="62" t="s">
        <v>733</v>
      </c>
    </row>
    <row r="92" spans="1:22" ht="36" x14ac:dyDescent="0.3">
      <c r="A92" s="78" t="s">
        <v>259</v>
      </c>
      <c r="B92" s="61">
        <v>44398</v>
      </c>
      <c r="C92" s="3" t="s">
        <v>243</v>
      </c>
      <c r="D92" s="3"/>
      <c r="E92" s="62" t="s">
        <v>467</v>
      </c>
      <c r="F92" s="62"/>
      <c r="G92" s="95"/>
      <c r="H92" s="95"/>
      <c r="I92" s="62" t="s">
        <v>244</v>
      </c>
      <c r="J92" s="62" t="s">
        <v>398</v>
      </c>
      <c r="K92" s="62" t="s">
        <v>753</v>
      </c>
      <c r="L92" s="62"/>
      <c r="M92" s="62"/>
      <c r="N92" s="62"/>
      <c r="O92" s="62"/>
      <c r="P92" s="62"/>
      <c r="Q92" s="62"/>
      <c r="R92" s="62"/>
      <c r="S92" s="62"/>
      <c r="T92" s="62"/>
      <c r="U92" s="52" t="s">
        <v>468</v>
      </c>
      <c r="V92" s="62" t="s">
        <v>733</v>
      </c>
    </row>
    <row r="93" spans="1:22" ht="36" x14ac:dyDescent="0.3">
      <c r="A93" s="78" t="s">
        <v>259</v>
      </c>
      <c r="B93" s="61">
        <v>44398</v>
      </c>
      <c r="C93" s="3" t="s">
        <v>243</v>
      </c>
      <c r="D93" s="3"/>
      <c r="E93" s="62" t="s">
        <v>469</v>
      </c>
      <c r="F93" s="62"/>
      <c r="G93" s="95"/>
      <c r="H93" s="95"/>
      <c r="I93" s="62" t="s">
        <v>244</v>
      </c>
      <c r="J93" s="62" t="s">
        <v>452</v>
      </c>
      <c r="K93" s="62" t="s">
        <v>753</v>
      </c>
      <c r="L93" s="62"/>
      <c r="M93" s="62"/>
      <c r="N93" s="62"/>
      <c r="O93" s="62"/>
      <c r="P93" s="62"/>
      <c r="Q93" s="62"/>
      <c r="R93" s="62"/>
      <c r="S93" s="62"/>
      <c r="T93" s="62"/>
      <c r="U93" s="52" t="s">
        <v>470</v>
      </c>
      <c r="V93" s="62" t="s">
        <v>733</v>
      </c>
    </row>
    <row r="94" spans="1:22" ht="36" x14ac:dyDescent="0.3">
      <c r="A94" s="78" t="s">
        <v>259</v>
      </c>
      <c r="B94" s="61">
        <v>44398</v>
      </c>
      <c r="C94" s="3" t="s">
        <v>243</v>
      </c>
      <c r="D94" s="3"/>
      <c r="E94" s="62" t="s">
        <v>471</v>
      </c>
      <c r="F94" s="62"/>
      <c r="G94" s="95"/>
      <c r="H94" s="95"/>
      <c r="I94" s="62" t="s">
        <v>244</v>
      </c>
      <c r="J94" s="62" t="s">
        <v>333</v>
      </c>
      <c r="K94" s="62" t="s">
        <v>71</v>
      </c>
      <c r="L94" s="62"/>
      <c r="M94" s="62"/>
      <c r="N94" s="62"/>
      <c r="O94" s="62"/>
      <c r="P94" s="62"/>
      <c r="Q94" s="62"/>
      <c r="R94" s="62"/>
      <c r="S94" s="62"/>
      <c r="T94" s="62"/>
      <c r="U94" s="52" t="s">
        <v>472</v>
      </c>
      <c r="V94" s="62" t="s">
        <v>733</v>
      </c>
    </row>
    <row r="95" spans="1:22" ht="60" x14ac:dyDescent="0.3">
      <c r="A95" s="78" t="s">
        <v>259</v>
      </c>
      <c r="B95" s="61">
        <v>44398</v>
      </c>
      <c r="C95" s="3" t="s">
        <v>243</v>
      </c>
      <c r="D95" s="3"/>
      <c r="E95" s="62" t="s">
        <v>473</v>
      </c>
      <c r="F95" s="62"/>
      <c r="G95" s="95"/>
      <c r="H95" s="95"/>
      <c r="I95" s="62" t="s">
        <v>244</v>
      </c>
      <c r="J95" s="62" t="s">
        <v>474</v>
      </c>
      <c r="K95" s="62" t="s">
        <v>753</v>
      </c>
      <c r="L95" s="62"/>
      <c r="M95" s="62"/>
      <c r="N95" s="62"/>
      <c r="O95" s="62"/>
      <c r="P95" s="62"/>
      <c r="Q95" s="62"/>
      <c r="R95" s="62"/>
      <c r="S95" s="62"/>
      <c r="T95" s="62"/>
      <c r="U95" s="52" t="s">
        <v>475</v>
      </c>
      <c r="V95" s="62" t="s">
        <v>733</v>
      </c>
    </row>
    <row r="96" spans="1:22" ht="36" x14ac:dyDescent="0.3">
      <c r="A96" s="78" t="s">
        <v>259</v>
      </c>
      <c r="B96" s="61">
        <v>44398</v>
      </c>
      <c r="C96" s="3" t="s">
        <v>243</v>
      </c>
      <c r="D96" s="3"/>
      <c r="E96" s="62" t="s">
        <v>451</v>
      </c>
      <c r="F96" s="62"/>
      <c r="G96" s="95"/>
      <c r="H96" s="95"/>
      <c r="I96" s="62" t="s">
        <v>244</v>
      </c>
      <c r="J96" s="62" t="s">
        <v>398</v>
      </c>
      <c r="K96" s="62" t="s">
        <v>753</v>
      </c>
      <c r="L96" s="62"/>
      <c r="M96" s="62"/>
      <c r="N96" s="62"/>
      <c r="O96" s="62"/>
      <c r="P96" s="62"/>
      <c r="Q96" s="62"/>
      <c r="R96" s="62"/>
      <c r="S96" s="62"/>
      <c r="T96" s="62"/>
      <c r="U96" s="52" t="s">
        <v>476</v>
      </c>
      <c r="V96" s="62" t="s">
        <v>733</v>
      </c>
    </row>
    <row r="97" spans="1:22" ht="36" x14ac:dyDescent="0.3">
      <c r="A97" s="78" t="s">
        <v>259</v>
      </c>
      <c r="B97" s="61">
        <v>44398</v>
      </c>
      <c r="C97" s="3" t="s">
        <v>243</v>
      </c>
      <c r="D97" s="3"/>
      <c r="E97" s="62" t="s">
        <v>477</v>
      </c>
      <c r="F97" s="62"/>
      <c r="G97" s="95"/>
      <c r="H97" s="95"/>
      <c r="I97" s="62" t="s">
        <v>244</v>
      </c>
      <c r="J97" s="62" t="s">
        <v>398</v>
      </c>
      <c r="K97" s="62" t="s">
        <v>753</v>
      </c>
      <c r="L97" s="62"/>
      <c r="M97" s="62"/>
      <c r="N97" s="62"/>
      <c r="O97" s="62"/>
      <c r="P97" s="62"/>
      <c r="Q97" s="62"/>
      <c r="R97" s="62"/>
      <c r="S97" s="62"/>
      <c r="T97" s="62"/>
      <c r="U97" s="52" t="s">
        <v>478</v>
      </c>
      <c r="V97" s="62" t="s">
        <v>733</v>
      </c>
    </row>
    <row r="98" spans="1:22" x14ac:dyDescent="0.3">
      <c r="A98" s="78" t="s">
        <v>259</v>
      </c>
      <c r="B98" s="61">
        <v>44398</v>
      </c>
      <c r="C98" s="3" t="s">
        <v>243</v>
      </c>
      <c r="D98" s="3"/>
      <c r="E98" s="62" t="s">
        <v>479</v>
      </c>
      <c r="F98" s="62"/>
      <c r="G98" s="95"/>
      <c r="H98" s="95"/>
      <c r="I98" s="62" t="s">
        <v>244</v>
      </c>
      <c r="J98" s="62" t="s">
        <v>287</v>
      </c>
      <c r="K98" s="62" t="s">
        <v>60</v>
      </c>
      <c r="L98" s="62"/>
      <c r="M98" s="62"/>
      <c r="N98" s="62"/>
      <c r="O98" s="62"/>
      <c r="P98" s="62"/>
      <c r="Q98" s="62"/>
      <c r="R98" s="62"/>
      <c r="S98" s="62"/>
      <c r="T98" s="62"/>
      <c r="U98" s="52" t="s">
        <v>480</v>
      </c>
      <c r="V98" s="62" t="s">
        <v>733</v>
      </c>
    </row>
    <row r="99" spans="1:22" ht="60" x14ac:dyDescent="0.3">
      <c r="A99" s="78" t="s">
        <v>259</v>
      </c>
      <c r="B99" s="61">
        <v>44398</v>
      </c>
      <c r="C99" s="3" t="s">
        <v>548</v>
      </c>
      <c r="D99" s="3"/>
      <c r="E99" s="62" t="s">
        <v>549</v>
      </c>
      <c r="F99" s="62"/>
      <c r="G99" s="95"/>
      <c r="H99" s="95"/>
      <c r="I99" s="62" t="s">
        <v>550</v>
      </c>
      <c r="J99" s="62" t="s">
        <v>333</v>
      </c>
      <c r="K99" s="62" t="s">
        <v>71</v>
      </c>
      <c r="L99" s="62"/>
      <c r="M99" s="62"/>
      <c r="N99" s="62"/>
      <c r="O99" s="62"/>
      <c r="P99" s="62"/>
      <c r="Q99" s="62"/>
      <c r="R99" s="62"/>
      <c r="S99" s="62"/>
      <c r="T99" s="62"/>
      <c r="U99" s="52" t="s">
        <v>551</v>
      </c>
      <c r="V99" s="62" t="s">
        <v>733</v>
      </c>
    </row>
    <row r="100" spans="1:22" ht="48" x14ac:dyDescent="0.3">
      <c r="A100" s="78" t="s">
        <v>259</v>
      </c>
      <c r="B100" s="61">
        <v>44398</v>
      </c>
      <c r="C100" s="3" t="s">
        <v>322</v>
      </c>
      <c r="D100" s="3"/>
      <c r="E100" s="62" t="s">
        <v>465</v>
      </c>
      <c r="F100" s="62"/>
      <c r="G100" s="95"/>
      <c r="H100" s="95"/>
      <c r="I100" s="62" t="s">
        <v>345</v>
      </c>
      <c r="J100" s="62"/>
      <c r="K100" s="62"/>
      <c r="L100" s="62"/>
      <c r="M100" s="62"/>
      <c r="N100" s="62"/>
      <c r="O100" s="62"/>
      <c r="P100" s="62"/>
      <c r="Q100" s="62"/>
      <c r="R100" s="62"/>
      <c r="S100" s="62"/>
      <c r="T100" s="62"/>
      <c r="U100" s="52" t="s">
        <v>525</v>
      </c>
      <c r="V100" s="62" t="s">
        <v>733</v>
      </c>
    </row>
    <row r="101" spans="1:22" ht="48" x14ac:dyDescent="0.3">
      <c r="A101" s="78" t="s">
        <v>259</v>
      </c>
      <c r="B101" s="61">
        <v>44398</v>
      </c>
      <c r="C101" s="3" t="s">
        <v>322</v>
      </c>
      <c r="D101" s="3"/>
      <c r="E101" s="62" t="s">
        <v>512</v>
      </c>
      <c r="F101" s="62"/>
      <c r="G101" s="95"/>
      <c r="H101" s="95"/>
      <c r="I101" s="62" t="s">
        <v>345</v>
      </c>
      <c r="J101" s="62" t="s">
        <v>398</v>
      </c>
      <c r="K101" s="62" t="s">
        <v>753</v>
      </c>
      <c r="L101" s="62"/>
      <c r="M101" s="62"/>
      <c r="N101" s="62"/>
      <c r="O101" s="62"/>
      <c r="P101" s="62"/>
      <c r="Q101" s="62"/>
      <c r="R101" s="62"/>
      <c r="S101" s="62"/>
      <c r="T101" s="62"/>
      <c r="U101" s="52" t="s">
        <v>526</v>
      </c>
      <c r="V101" s="62" t="s">
        <v>733</v>
      </c>
    </row>
    <row r="102" spans="1:22" ht="60" x14ac:dyDescent="0.3">
      <c r="A102" s="78" t="s">
        <v>259</v>
      </c>
      <c r="B102" s="61">
        <v>44398</v>
      </c>
      <c r="C102" s="3" t="s">
        <v>322</v>
      </c>
      <c r="D102" s="3"/>
      <c r="E102" s="62" t="s">
        <v>527</v>
      </c>
      <c r="F102" s="62"/>
      <c r="G102" s="95"/>
      <c r="H102" s="95"/>
      <c r="I102" s="62" t="s">
        <v>345</v>
      </c>
      <c r="J102" s="62" t="s">
        <v>449</v>
      </c>
      <c r="K102" s="62" t="s">
        <v>753</v>
      </c>
      <c r="L102" s="62"/>
      <c r="M102" s="62"/>
      <c r="N102" s="62"/>
      <c r="O102" s="62"/>
      <c r="P102" s="62"/>
      <c r="Q102" s="62"/>
      <c r="R102" s="62"/>
      <c r="S102" s="62"/>
      <c r="T102" s="62"/>
      <c r="U102" s="52" t="s">
        <v>325</v>
      </c>
      <c r="V102" s="62" t="s">
        <v>733</v>
      </c>
    </row>
    <row r="103" spans="1:22" ht="48" x14ac:dyDescent="0.3">
      <c r="A103" s="78" t="s">
        <v>259</v>
      </c>
      <c r="B103" s="61">
        <v>44398</v>
      </c>
      <c r="C103" s="3" t="s">
        <v>322</v>
      </c>
      <c r="D103" s="3"/>
      <c r="E103" s="62" t="s">
        <v>528</v>
      </c>
      <c r="F103" s="62"/>
      <c r="G103" s="95"/>
      <c r="H103" s="95"/>
      <c r="I103" s="62" t="s">
        <v>345</v>
      </c>
      <c r="J103" s="62" t="s">
        <v>333</v>
      </c>
      <c r="K103" s="62" t="s">
        <v>71</v>
      </c>
      <c r="L103" s="62"/>
      <c r="M103" s="62"/>
      <c r="N103" s="62"/>
      <c r="O103" s="62"/>
      <c r="P103" s="62"/>
      <c r="Q103" s="62"/>
      <c r="R103" s="62"/>
      <c r="S103" s="62"/>
      <c r="T103" s="62"/>
      <c r="U103" s="52" t="s">
        <v>529</v>
      </c>
      <c r="V103" s="62" t="s">
        <v>733</v>
      </c>
    </row>
    <row r="104" spans="1:22" ht="36" x14ac:dyDescent="0.3">
      <c r="A104" s="78" t="s">
        <v>259</v>
      </c>
      <c r="B104" s="61">
        <v>44398</v>
      </c>
      <c r="C104" s="3" t="s">
        <v>322</v>
      </c>
      <c r="D104" s="3"/>
      <c r="E104" s="62" t="s">
        <v>530</v>
      </c>
      <c r="F104" s="62"/>
      <c r="G104" s="95"/>
      <c r="H104" s="95"/>
      <c r="I104" s="62" t="s">
        <v>345</v>
      </c>
      <c r="J104" s="62" t="s">
        <v>531</v>
      </c>
      <c r="K104" s="62" t="s">
        <v>753</v>
      </c>
      <c r="L104" s="62"/>
      <c r="M104" s="62"/>
      <c r="N104" s="62"/>
      <c r="O104" s="62"/>
      <c r="P104" s="62"/>
      <c r="Q104" s="62"/>
      <c r="R104" s="62"/>
      <c r="S104" s="62"/>
      <c r="T104" s="62"/>
      <c r="U104" s="52" t="s">
        <v>532</v>
      </c>
      <c r="V104" s="62" t="s">
        <v>733</v>
      </c>
    </row>
    <row r="105" spans="1:22" ht="60" x14ac:dyDescent="0.3">
      <c r="A105" s="78" t="s">
        <v>259</v>
      </c>
      <c r="B105" s="61">
        <v>44398</v>
      </c>
      <c r="C105" s="3" t="s">
        <v>322</v>
      </c>
      <c r="D105" s="3"/>
      <c r="E105" s="62" t="s">
        <v>530</v>
      </c>
      <c r="F105" s="62"/>
      <c r="G105" s="95"/>
      <c r="H105" s="95"/>
      <c r="I105" s="62" t="s">
        <v>345</v>
      </c>
      <c r="J105" s="62" t="s">
        <v>333</v>
      </c>
      <c r="K105" s="62" t="s">
        <v>71</v>
      </c>
      <c r="L105" s="62"/>
      <c r="M105" s="62"/>
      <c r="N105" s="62"/>
      <c r="O105" s="62"/>
      <c r="P105" s="62"/>
      <c r="Q105" s="62"/>
      <c r="R105" s="62"/>
      <c r="S105" s="62"/>
      <c r="T105" s="62"/>
      <c r="U105" s="52" t="s">
        <v>325</v>
      </c>
      <c r="V105" s="62" t="s">
        <v>733</v>
      </c>
    </row>
    <row r="106" spans="1:22" ht="48" x14ac:dyDescent="0.3">
      <c r="A106" s="78" t="s">
        <v>259</v>
      </c>
      <c r="B106" s="61">
        <v>44398</v>
      </c>
      <c r="C106" s="3" t="s">
        <v>322</v>
      </c>
      <c r="D106" s="3"/>
      <c r="E106" s="62" t="s">
        <v>533</v>
      </c>
      <c r="F106" s="62"/>
      <c r="G106" s="95"/>
      <c r="H106" s="95"/>
      <c r="I106" s="62" t="s">
        <v>345</v>
      </c>
      <c r="J106" s="62" t="s">
        <v>531</v>
      </c>
      <c r="K106" s="62" t="s">
        <v>753</v>
      </c>
      <c r="L106" s="62"/>
      <c r="M106" s="62"/>
      <c r="N106" s="62"/>
      <c r="O106" s="62"/>
      <c r="P106" s="62"/>
      <c r="Q106" s="62"/>
      <c r="R106" s="62"/>
      <c r="S106" s="62"/>
      <c r="T106" s="62"/>
      <c r="U106" s="52" t="s">
        <v>534</v>
      </c>
      <c r="V106" s="62" t="s">
        <v>733</v>
      </c>
    </row>
    <row r="107" spans="1:22" ht="48" x14ac:dyDescent="0.3">
      <c r="A107" s="78" t="s">
        <v>259</v>
      </c>
      <c r="B107" s="61">
        <v>44398</v>
      </c>
      <c r="C107" s="3" t="s">
        <v>322</v>
      </c>
      <c r="D107" s="3"/>
      <c r="E107" s="62" t="s">
        <v>535</v>
      </c>
      <c r="F107" s="62"/>
      <c r="G107" s="95"/>
      <c r="H107" s="95"/>
      <c r="I107" s="62" t="s">
        <v>345</v>
      </c>
      <c r="J107" s="62"/>
      <c r="K107" s="62"/>
      <c r="L107" s="62"/>
      <c r="M107" s="62"/>
      <c r="N107" s="62"/>
      <c r="O107" s="62"/>
      <c r="P107" s="62"/>
      <c r="Q107" s="62"/>
      <c r="R107" s="62"/>
      <c r="S107" s="62"/>
      <c r="T107" s="62"/>
      <c r="U107" s="52" t="s">
        <v>536</v>
      </c>
      <c r="V107" s="62" t="s">
        <v>733</v>
      </c>
    </row>
    <row r="108" spans="1:22" ht="60" x14ac:dyDescent="0.3">
      <c r="A108" s="78" t="s">
        <v>259</v>
      </c>
      <c r="B108" s="61">
        <v>44398</v>
      </c>
      <c r="C108" s="3" t="s">
        <v>322</v>
      </c>
      <c r="D108" s="3"/>
      <c r="E108" s="62" t="s">
        <v>537</v>
      </c>
      <c r="F108" s="62"/>
      <c r="G108" s="95"/>
      <c r="H108" s="95"/>
      <c r="I108" s="62" t="s">
        <v>345</v>
      </c>
      <c r="J108" s="62" t="s">
        <v>374</v>
      </c>
      <c r="K108" s="62" t="s">
        <v>752</v>
      </c>
      <c r="L108" s="62"/>
      <c r="M108" s="62"/>
      <c r="N108" s="62"/>
      <c r="O108" s="62"/>
      <c r="P108" s="62"/>
      <c r="Q108" s="62"/>
      <c r="R108" s="62"/>
      <c r="S108" s="62"/>
      <c r="T108" s="62"/>
      <c r="U108" s="52" t="s">
        <v>325</v>
      </c>
      <c r="V108" s="62" t="s">
        <v>733</v>
      </c>
    </row>
    <row r="109" spans="1:22" ht="48" x14ac:dyDescent="0.3">
      <c r="A109" s="78" t="s">
        <v>259</v>
      </c>
      <c r="B109" s="61">
        <v>44398</v>
      </c>
      <c r="C109" s="3" t="s">
        <v>348</v>
      </c>
      <c r="D109" s="3"/>
      <c r="E109" s="62" t="s">
        <v>580</v>
      </c>
      <c r="F109" s="62"/>
      <c r="G109" s="95"/>
      <c r="H109" s="95"/>
      <c r="I109" s="62" t="s">
        <v>581</v>
      </c>
      <c r="J109" s="62" t="s">
        <v>349</v>
      </c>
      <c r="K109" s="62" t="s">
        <v>71</v>
      </c>
      <c r="L109" s="62"/>
      <c r="M109" s="62"/>
      <c r="N109" s="62"/>
      <c r="O109" s="62"/>
      <c r="P109" s="62"/>
      <c r="Q109" s="62"/>
      <c r="R109" s="62"/>
      <c r="S109" s="62"/>
      <c r="T109" s="62"/>
      <c r="U109" s="52" t="s">
        <v>582</v>
      </c>
      <c r="V109" s="62" t="s">
        <v>733</v>
      </c>
    </row>
    <row r="110" spans="1:22" ht="60" x14ac:dyDescent="0.3">
      <c r="A110" s="78" t="s">
        <v>259</v>
      </c>
      <c r="B110" s="61">
        <v>44398</v>
      </c>
      <c r="C110" s="3" t="s">
        <v>508</v>
      </c>
      <c r="D110" s="3"/>
      <c r="E110" s="62" t="s">
        <v>509</v>
      </c>
      <c r="F110" s="62"/>
      <c r="G110" s="95"/>
      <c r="H110" s="95"/>
      <c r="I110" s="62" t="s">
        <v>510</v>
      </c>
      <c r="J110" s="62" t="s">
        <v>333</v>
      </c>
      <c r="K110" s="62" t="s">
        <v>71</v>
      </c>
      <c r="L110" s="62"/>
      <c r="M110" s="62"/>
      <c r="N110" s="62"/>
      <c r="O110" s="62"/>
      <c r="P110" s="62"/>
      <c r="Q110" s="62"/>
      <c r="R110" s="62"/>
      <c r="S110" s="62"/>
      <c r="T110" s="62"/>
      <c r="U110" s="52" t="s">
        <v>511</v>
      </c>
      <c r="V110" s="62" t="s">
        <v>733</v>
      </c>
    </row>
    <row r="111" spans="1:22" ht="48" x14ac:dyDescent="0.3">
      <c r="A111" s="78" t="s">
        <v>259</v>
      </c>
      <c r="B111" s="61">
        <v>44398</v>
      </c>
      <c r="C111" s="3" t="s">
        <v>508</v>
      </c>
      <c r="D111" s="3"/>
      <c r="E111" s="62" t="s">
        <v>512</v>
      </c>
      <c r="F111" s="62"/>
      <c r="G111" s="95"/>
      <c r="H111" s="95"/>
      <c r="I111" s="62" t="s">
        <v>510</v>
      </c>
      <c r="J111" s="62" t="s">
        <v>333</v>
      </c>
      <c r="K111" s="62" t="s">
        <v>71</v>
      </c>
      <c r="L111" s="62"/>
      <c r="M111" s="62"/>
      <c r="N111" s="62"/>
      <c r="O111" s="62"/>
      <c r="P111" s="62"/>
      <c r="Q111" s="62"/>
      <c r="R111" s="62"/>
      <c r="S111" s="62"/>
      <c r="T111" s="62"/>
      <c r="U111" s="52" t="s">
        <v>513</v>
      </c>
      <c r="V111" s="62" t="s">
        <v>733</v>
      </c>
    </row>
    <row r="112" spans="1:22" ht="48" x14ac:dyDescent="0.3">
      <c r="A112" s="78" t="s">
        <v>259</v>
      </c>
      <c r="B112" s="61">
        <v>44398</v>
      </c>
      <c r="C112" s="3" t="s">
        <v>508</v>
      </c>
      <c r="D112" s="3"/>
      <c r="E112" s="62" t="s">
        <v>439</v>
      </c>
      <c r="F112" s="62"/>
      <c r="G112" s="95"/>
      <c r="H112" s="95"/>
      <c r="I112" s="62" t="s">
        <v>510</v>
      </c>
      <c r="J112" s="62" t="s">
        <v>333</v>
      </c>
      <c r="K112" s="62" t="s">
        <v>71</v>
      </c>
      <c r="L112" s="62"/>
      <c r="M112" s="62"/>
      <c r="N112" s="62"/>
      <c r="O112" s="62"/>
      <c r="P112" s="62"/>
      <c r="Q112" s="62"/>
      <c r="R112" s="62"/>
      <c r="S112" s="62"/>
      <c r="T112" s="62"/>
      <c r="U112" s="52" t="s">
        <v>514</v>
      </c>
      <c r="V112" s="62" t="s">
        <v>733</v>
      </c>
    </row>
    <row r="113" spans="1:22" ht="48" x14ac:dyDescent="0.3">
      <c r="A113" s="78" t="s">
        <v>259</v>
      </c>
      <c r="B113" s="61">
        <v>44398</v>
      </c>
      <c r="C113" s="3" t="s">
        <v>508</v>
      </c>
      <c r="D113" s="3"/>
      <c r="E113" s="62" t="s">
        <v>455</v>
      </c>
      <c r="F113" s="62"/>
      <c r="G113" s="95"/>
      <c r="H113" s="95"/>
      <c r="I113" s="62" t="s">
        <v>510</v>
      </c>
      <c r="J113" s="62" t="s">
        <v>474</v>
      </c>
      <c r="K113" s="62" t="s">
        <v>753</v>
      </c>
      <c r="L113" s="62"/>
      <c r="M113" s="62"/>
      <c r="N113" s="62"/>
      <c r="O113" s="62"/>
      <c r="P113" s="62"/>
      <c r="Q113" s="62"/>
      <c r="R113" s="62"/>
      <c r="S113" s="62"/>
      <c r="T113" s="62"/>
      <c r="U113" s="52" t="s">
        <v>515</v>
      </c>
      <c r="V113" s="62" t="s">
        <v>733</v>
      </c>
    </row>
    <row r="114" spans="1:22" ht="60" x14ac:dyDescent="0.3">
      <c r="A114" s="78" t="s">
        <v>259</v>
      </c>
      <c r="B114" s="61">
        <v>44398</v>
      </c>
      <c r="C114" s="3" t="s">
        <v>508</v>
      </c>
      <c r="D114" s="3"/>
      <c r="E114" s="62" t="s">
        <v>455</v>
      </c>
      <c r="F114" s="62"/>
      <c r="G114" s="95"/>
      <c r="H114" s="95"/>
      <c r="I114" s="62" t="s">
        <v>510</v>
      </c>
      <c r="J114" s="62" t="s">
        <v>516</v>
      </c>
      <c r="K114" s="62" t="s">
        <v>753</v>
      </c>
      <c r="L114" s="62"/>
      <c r="M114" s="62"/>
      <c r="N114" s="62"/>
      <c r="O114" s="62"/>
      <c r="P114" s="62"/>
      <c r="Q114" s="62"/>
      <c r="R114" s="62"/>
      <c r="S114" s="62"/>
      <c r="T114" s="62"/>
      <c r="U114" s="52" t="s">
        <v>517</v>
      </c>
      <c r="V114" s="62" t="s">
        <v>733</v>
      </c>
    </row>
    <row r="115" spans="1:22" ht="48" x14ac:dyDescent="0.3">
      <c r="A115" s="78" t="s">
        <v>259</v>
      </c>
      <c r="B115" s="61">
        <v>44398</v>
      </c>
      <c r="C115" s="3" t="s">
        <v>508</v>
      </c>
      <c r="D115" s="3"/>
      <c r="E115" s="62" t="s">
        <v>455</v>
      </c>
      <c r="F115" s="62"/>
      <c r="G115" s="95"/>
      <c r="H115" s="95"/>
      <c r="I115" s="62" t="s">
        <v>510</v>
      </c>
      <c r="J115" s="62" t="s">
        <v>333</v>
      </c>
      <c r="K115" s="62" t="s">
        <v>71</v>
      </c>
      <c r="L115" s="62"/>
      <c r="M115" s="62"/>
      <c r="N115" s="62"/>
      <c r="O115" s="62"/>
      <c r="P115" s="62"/>
      <c r="Q115" s="62"/>
      <c r="R115" s="62"/>
      <c r="S115" s="62"/>
      <c r="T115" s="62"/>
      <c r="U115" s="52" t="s">
        <v>515</v>
      </c>
      <c r="V115" s="62" t="s">
        <v>733</v>
      </c>
    </row>
    <row r="116" spans="1:22" ht="60" x14ac:dyDescent="0.3">
      <c r="A116" s="78" t="s">
        <v>259</v>
      </c>
      <c r="B116" s="61">
        <v>44398</v>
      </c>
      <c r="C116" s="3" t="s">
        <v>508</v>
      </c>
      <c r="D116" s="3"/>
      <c r="E116" s="62" t="s">
        <v>462</v>
      </c>
      <c r="F116" s="62"/>
      <c r="G116" s="95"/>
      <c r="H116" s="95"/>
      <c r="I116" s="62" t="s">
        <v>510</v>
      </c>
      <c r="J116" s="62" t="s">
        <v>452</v>
      </c>
      <c r="K116" s="62" t="s">
        <v>753</v>
      </c>
      <c r="L116" s="62"/>
      <c r="M116" s="62"/>
      <c r="N116" s="62"/>
      <c r="O116" s="62"/>
      <c r="P116" s="62"/>
      <c r="Q116" s="62"/>
      <c r="R116" s="62"/>
      <c r="S116" s="62"/>
      <c r="T116" s="62"/>
      <c r="U116" s="52" t="s">
        <v>518</v>
      </c>
      <c r="V116" s="62" t="s">
        <v>733</v>
      </c>
    </row>
    <row r="117" spans="1:22" ht="48" x14ac:dyDescent="0.3">
      <c r="A117" s="78" t="s">
        <v>259</v>
      </c>
      <c r="B117" s="61">
        <v>44398</v>
      </c>
      <c r="C117" s="3" t="s">
        <v>508</v>
      </c>
      <c r="D117" s="3"/>
      <c r="E117" s="62" t="s">
        <v>519</v>
      </c>
      <c r="F117" s="62"/>
      <c r="G117" s="95"/>
      <c r="H117" s="95"/>
      <c r="I117" s="62" t="s">
        <v>510</v>
      </c>
      <c r="J117" s="62" t="s">
        <v>449</v>
      </c>
      <c r="K117" s="62" t="s">
        <v>753</v>
      </c>
      <c r="L117" s="62"/>
      <c r="M117" s="62"/>
      <c r="N117" s="62"/>
      <c r="O117" s="62"/>
      <c r="P117" s="62"/>
      <c r="Q117" s="62"/>
      <c r="R117" s="62"/>
      <c r="S117" s="62"/>
      <c r="T117" s="62"/>
      <c r="U117" s="52" t="s">
        <v>520</v>
      </c>
      <c r="V117" s="62" t="s">
        <v>733</v>
      </c>
    </row>
    <row r="118" spans="1:22" ht="84" x14ac:dyDescent="0.3">
      <c r="A118" s="78" t="s">
        <v>259</v>
      </c>
      <c r="B118" s="61">
        <v>44398</v>
      </c>
      <c r="C118" s="3" t="s">
        <v>508</v>
      </c>
      <c r="D118" s="3"/>
      <c r="E118" s="62" t="s">
        <v>521</v>
      </c>
      <c r="F118" s="62"/>
      <c r="G118" s="95"/>
      <c r="H118" s="95"/>
      <c r="I118" s="62" t="s">
        <v>510</v>
      </c>
      <c r="J118" s="62" t="s">
        <v>374</v>
      </c>
      <c r="K118" s="62" t="s">
        <v>752</v>
      </c>
      <c r="L118" s="62"/>
      <c r="M118" s="62"/>
      <c r="N118" s="62"/>
      <c r="O118" s="62"/>
      <c r="P118" s="62"/>
      <c r="Q118" s="62"/>
      <c r="R118" s="62"/>
      <c r="S118" s="62"/>
      <c r="T118" s="62"/>
      <c r="U118" s="52" t="s">
        <v>522</v>
      </c>
      <c r="V118" s="62" t="s">
        <v>733</v>
      </c>
    </row>
    <row r="119" spans="1:22" ht="60" x14ac:dyDescent="0.3">
      <c r="A119" s="78" t="s">
        <v>259</v>
      </c>
      <c r="B119" s="61">
        <v>44398</v>
      </c>
      <c r="C119" s="3" t="s">
        <v>508</v>
      </c>
      <c r="D119" s="3"/>
      <c r="E119" s="62" t="s">
        <v>451</v>
      </c>
      <c r="F119" s="62"/>
      <c r="G119" s="95"/>
      <c r="H119" s="95"/>
      <c r="I119" s="62" t="s">
        <v>510</v>
      </c>
      <c r="J119" s="62" t="s">
        <v>333</v>
      </c>
      <c r="K119" s="62" t="s">
        <v>71</v>
      </c>
      <c r="L119" s="62"/>
      <c r="M119" s="62"/>
      <c r="N119" s="62"/>
      <c r="O119" s="62"/>
      <c r="P119" s="62"/>
      <c r="Q119" s="62"/>
      <c r="R119" s="62"/>
      <c r="S119" s="62"/>
      <c r="T119" s="62"/>
      <c r="U119" s="52" t="s">
        <v>523</v>
      </c>
      <c r="V119" s="62" t="s">
        <v>733</v>
      </c>
    </row>
    <row r="120" spans="1:22" ht="60" x14ac:dyDescent="0.3">
      <c r="A120" s="78" t="s">
        <v>259</v>
      </c>
      <c r="B120" s="61">
        <v>44398</v>
      </c>
      <c r="C120" s="3" t="s">
        <v>508</v>
      </c>
      <c r="D120" s="3"/>
      <c r="E120" s="62" t="s">
        <v>506</v>
      </c>
      <c r="F120" s="62"/>
      <c r="G120" s="95"/>
      <c r="H120" s="95"/>
      <c r="I120" s="62" t="s">
        <v>510</v>
      </c>
      <c r="J120" s="62" t="s">
        <v>333</v>
      </c>
      <c r="K120" s="62" t="s">
        <v>71</v>
      </c>
      <c r="L120" s="62"/>
      <c r="M120" s="62"/>
      <c r="N120" s="62"/>
      <c r="O120" s="62"/>
      <c r="P120" s="62"/>
      <c r="Q120" s="62"/>
      <c r="R120" s="62"/>
      <c r="S120" s="62"/>
      <c r="T120" s="62"/>
      <c r="U120" s="52" t="s">
        <v>524</v>
      </c>
      <c r="V120" s="62" t="s">
        <v>733</v>
      </c>
    </row>
    <row r="121" spans="1:22" x14ac:dyDescent="0.3">
      <c r="A121" s="78" t="s">
        <v>259</v>
      </c>
      <c r="B121" s="61">
        <v>44398</v>
      </c>
      <c r="C121" s="3" t="s">
        <v>508</v>
      </c>
      <c r="D121" s="3"/>
      <c r="E121" s="62" t="s">
        <v>479</v>
      </c>
      <c r="F121" s="62"/>
      <c r="G121" s="95"/>
      <c r="H121" s="95"/>
      <c r="I121" s="62" t="s">
        <v>510</v>
      </c>
      <c r="J121" s="62" t="s">
        <v>287</v>
      </c>
      <c r="K121" s="62" t="s">
        <v>60</v>
      </c>
      <c r="L121" s="62"/>
      <c r="M121" s="62"/>
      <c r="N121" s="62"/>
      <c r="O121" s="62"/>
      <c r="P121" s="62"/>
      <c r="Q121" s="62"/>
      <c r="R121" s="62"/>
      <c r="S121" s="62"/>
      <c r="T121" s="62"/>
      <c r="U121" s="52" t="s">
        <v>480</v>
      </c>
      <c r="V121" s="62" t="s">
        <v>733</v>
      </c>
    </row>
    <row r="122" spans="1:22" ht="72" x14ac:dyDescent="0.3">
      <c r="A122" s="78" t="s">
        <v>259</v>
      </c>
      <c r="B122" s="61">
        <v>44398</v>
      </c>
      <c r="C122" s="3" t="s">
        <v>285</v>
      </c>
      <c r="D122" s="3"/>
      <c r="E122" s="62" t="s">
        <v>439</v>
      </c>
      <c r="F122" s="62"/>
      <c r="G122" s="95"/>
      <c r="H122" s="95"/>
      <c r="I122" s="62" t="s">
        <v>147</v>
      </c>
      <c r="J122" s="62" t="s">
        <v>363</v>
      </c>
      <c r="K122" s="62" t="s">
        <v>753</v>
      </c>
      <c r="L122" s="62"/>
      <c r="M122" s="62"/>
      <c r="N122" s="62"/>
      <c r="O122" s="62"/>
      <c r="P122" s="62"/>
      <c r="Q122" s="62"/>
      <c r="R122" s="62"/>
      <c r="S122" s="62"/>
      <c r="T122" s="62"/>
      <c r="U122" s="52" t="s">
        <v>440</v>
      </c>
      <c r="V122" s="62" t="s">
        <v>733</v>
      </c>
    </row>
    <row r="123" spans="1:22" ht="48" x14ac:dyDescent="0.3">
      <c r="A123" s="78" t="s">
        <v>259</v>
      </c>
      <c r="B123" s="61">
        <v>44398</v>
      </c>
      <c r="C123" s="3" t="s">
        <v>285</v>
      </c>
      <c r="D123" s="3"/>
      <c r="E123" s="62" t="s">
        <v>439</v>
      </c>
      <c r="F123" s="62"/>
      <c r="G123" s="95"/>
      <c r="H123" s="95"/>
      <c r="I123" s="62" t="s">
        <v>147</v>
      </c>
      <c r="J123" s="62" t="s">
        <v>333</v>
      </c>
      <c r="K123" s="62" t="s">
        <v>71</v>
      </c>
      <c r="L123" s="62"/>
      <c r="M123" s="62"/>
      <c r="N123" s="62"/>
      <c r="O123" s="62"/>
      <c r="P123" s="62"/>
      <c r="Q123" s="62"/>
      <c r="R123" s="62"/>
      <c r="S123" s="62"/>
      <c r="T123" s="62"/>
      <c r="U123" s="52" t="s">
        <v>441</v>
      </c>
      <c r="V123" s="62" t="s">
        <v>733</v>
      </c>
    </row>
    <row r="124" spans="1:22" ht="48" x14ac:dyDescent="0.3">
      <c r="A124" s="78" t="s">
        <v>259</v>
      </c>
      <c r="B124" s="61">
        <v>44398</v>
      </c>
      <c r="C124" s="3" t="s">
        <v>285</v>
      </c>
      <c r="D124" s="3"/>
      <c r="E124" s="62" t="s">
        <v>442</v>
      </c>
      <c r="F124" s="62"/>
      <c r="G124" s="95"/>
      <c r="H124" s="95"/>
      <c r="I124" s="62" t="s">
        <v>147</v>
      </c>
      <c r="J124" s="62" t="s">
        <v>333</v>
      </c>
      <c r="K124" s="62" t="s">
        <v>71</v>
      </c>
      <c r="L124" s="62"/>
      <c r="M124" s="62"/>
      <c r="N124" s="62"/>
      <c r="O124" s="62"/>
      <c r="P124" s="62"/>
      <c r="Q124" s="62"/>
      <c r="R124" s="62"/>
      <c r="S124" s="62"/>
      <c r="T124" s="62"/>
      <c r="U124" s="52" t="s">
        <v>443</v>
      </c>
      <c r="V124" s="62" t="s">
        <v>733</v>
      </c>
    </row>
    <row r="125" spans="1:22" ht="48" x14ac:dyDescent="0.3">
      <c r="A125" s="78" t="s">
        <v>259</v>
      </c>
      <c r="B125" s="61">
        <v>44398</v>
      </c>
      <c r="C125" s="3" t="s">
        <v>285</v>
      </c>
      <c r="D125" s="3"/>
      <c r="E125" s="62" t="s">
        <v>444</v>
      </c>
      <c r="F125" s="62"/>
      <c r="G125" s="95"/>
      <c r="H125" s="95"/>
      <c r="I125" s="62" t="s">
        <v>147</v>
      </c>
      <c r="J125" s="62" t="s">
        <v>398</v>
      </c>
      <c r="K125" s="62" t="s">
        <v>753</v>
      </c>
      <c r="L125" s="62"/>
      <c r="M125" s="62"/>
      <c r="N125" s="62"/>
      <c r="O125" s="62"/>
      <c r="P125" s="62"/>
      <c r="Q125" s="62"/>
      <c r="R125" s="62"/>
      <c r="S125" s="62"/>
      <c r="T125" s="62"/>
      <c r="U125" s="52" t="s">
        <v>445</v>
      </c>
      <c r="V125" s="62" t="s">
        <v>733</v>
      </c>
    </row>
    <row r="126" spans="1:22" ht="72" x14ac:dyDescent="0.3">
      <c r="A126" s="78" t="s">
        <v>259</v>
      </c>
      <c r="B126" s="61">
        <v>44398</v>
      </c>
      <c r="C126" s="3" t="s">
        <v>285</v>
      </c>
      <c r="D126" s="3"/>
      <c r="E126" s="62" t="s">
        <v>446</v>
      </c>
      <c r="F126" s="62"/>
      <c r="G126" s="95"/>
      <c r="H126" s="95"/>
      <c r="I126" s="62" t="s">
        <v>147</v>
      </c>
      <c r="J126" s="62" t="s">
        <v>333</v>
      </c>
      <c r="K126" s="62" t="s">
        <v>71</v>
      </c>
      <c r="L126" s="62"/>
      <c r="M126" s="62"/>
      <c r="N126" s="62"/>
      <c r="O126" s="62"/>
      <c r="P126" s="62"/>
      <c r="Q126" s="62"/>
      <c r="R126" s="62"/>
      <c r="S126" s="62"/>
      <c r="T126" s="62"/>
      <c r="U126" s="52" t="s">
        <v>447</v>
      </c>
      <c r="V126" s="62" t="s">
        <v>733</v>
      </c>
    </row>
    <row r="127" spans="1:22" ht="60" x14ac:dyDescent="0.3">
      <c r="A127" s="78" t="s">
        <v>259</v>
      </c>
      <c r="B127" s="61">
        <v>44398</v>
      </c>
      <c r="C127" s="3" t="s">
        <v>285</v>
      </c>
      <c r="D127" s="3"/>
      <c r="E127" s="62" t="s">
        <v>448</v>
      </c>
      <c r="F127" s="62"/>
      <c r="G127" s="95"/>
      <c r="H127" s="95"/>
      <c r="I127" s="62" t="s">
        <v>147</v>
      </c>
      <c r="J127" s="62" t="s">
        <v>449</v>
      </c>
      <c r="K127" s="62" t="s">
        <v>753</v>
      </c>
      <c r="L127" s="62"/>
      <c r="M127" s="62"/>
      <c r="N127" s="62"/>
      <c r="O127" s="62"/>
      <c r="P127" s="62"/>
      <c r="Q127" s="62"/>
      <c r="R127" s="62"/>
      <c r="S127" s="62"/>
      <c r="T127" s="62"/>
      <c r="U127" s="52" t="s">
        <v>450</v>
      </c>
      <c r="V127" s="62" t="s">
        <v>733</v>
      </c>
    </row>
    <row r="128" spans="1:22" ht="36" x14ac:dyDescent="0.3">
      <c r="A128" s="78" t="s">
        <v>259</v>
      </c>
      <c r="B128" s="61">
        <v>44398</v>
      </c>
      <c r="C128" s="3" t="s">
        <v>285</v>
      </c>
      <c r="D128" s="3"/>
      <c r="E128" s="62" t="s">
        <v>451</v>
      </c>
      <c r="F128" s="62"/>
      <c r="G128" s="95"/>
      <c r="H128" s="95"/>
      <c r="I128" s="62" t="s">
        <v>147</v>
      </c>
      <c r="J128" s="62" t="s">
        <v>452</v>
      </c>
      <c r="K128" s="62" t="s">
        <v>753</v>
      </c>
      <c r="L128" s="62"/>
      <c r="M128" s="62"/>
      <c r="N128" s="62"/>
      <c r="O128" s="62"/>
      <c r="P128" s="62"/>
      <c r="Q128" s="62"/>
      <c r="R128" s="62"/>
      <c r="S128" s="62"/>
      <c r="T128" s="62"/>
      <c r="U128" s="52" t="s">
        <v>453</v>
      </c>
      <c r="V128" s="62" t="s">
        <v>733</v>
      </c>
    </row>
    <row r="129" spans="1:22" ht="60" x14ac:dyDescent="0.3">
      <c r="A129" s="78" t="s">
        <v>259</v>
      </c>
      <c r="B129" s="61">
        <v>44398</v>
      </c>
      <c r="C129" s="3" t="s">
        <v>285</v>
      </c>
      <c r="D129" s="3"/>
      <c r="E129" s="62" t="s">
        <v>761</v>
      </c>
      <c r="F129" s="62"/>
      <c r="G129" s="95"/>
      <c r="H129" s="95"/>
      <c r="I129" s="62" t="s">
        <v>147</v>
      </c>
      <c r="J129" s="62" t="s">
        <v>398</v>
      </c>
      <c r="K129" s="62" t="s">
        <v>753</v>
      </c>
      <c r="L129" s="62"/>
      <c r="M129" s="62"/>
      <c r="N129" s="62"/>
      <c r="O129" s="62"/>
      <c r="P129" s="62"/>
      <c r="Q129" s="62"/>
      <c r="R129" s="62"/>
      <c r="S129" s="62"/>
      <c r="T129" s="62"/>
      <c r="U129" s="52" t="s">
        <v>762</v>
      </c>
      <c r="V129" s="62" t="s">
        <v>733</v>
      </c>
    </row>
    <row r="130" spans="1:22" ht="48" x14ac:dyDescent="0.3">
      <c r="A130" s="78" t="s">
        <v>259</v>
      </c>
      <c r="B130" s="61">
        <v>44398</v>
      </c>
      <c r="C130" s="3" t="s">
        <v>340</v>
      </c>
      <c r="D130" s="3"/>
      <c r="E130" s="62" t="s">
        <v>499</v>
      </c>
      <c r="F130" s="62"/>
      <c r="G130" s="95"/>
      <c r="H130" s="95"/>
      <c r="I130" s="62" t="s">
        <v>342</v>
      </c>
      <c r="J130" s="62" t="s">
        <v>500</v>
      </c>
      <c r="K130" s="62" t="s">
        <v>753</v>
      </c>
      <c r="L130" s="62"/>
      <c r="M130" s="62"/>
      <c r="N130" s="62"/>
      <c r="O130" s="62"/>
      <c r="P130" s="62"/>
      <c r="Q130" s="62"/>
      <c r="R130" s="62"/>
      <c r="S130" s="62"/>
      <c r="T130" s="62"/>
      <c r="U130" s="52" t="s">
        <v>501</v>
      </c>
      <c r="V130" s="62" t="s">
        <v>733</v>
      </c>
    </row>
    <row r="131" spans="1:22" ht="84" x14ac:dyDescent="0.3">
      <c r="A131" s="78" t="s">
        <v>259</v>
      </c>
      <c r="B131" s="61">
        <v>44398</v>
      </c>
      <c r="C131" s="3" t="s">
        <v>340</v>
      </c>
      <c r="D131" s="3"/>
      <c r="E131" s="62" t="s">
        <v>502</v>
      </c>
      <c r="F131" s="62"/>
      <c r="G131" s="95"/>
      <c r="H131" s="95"/>
      <c r="I131" s="62" t="s">
        <v>342</v>
      </c>
      <c r="J131" s="62" t="s">
        <v>333</v>
      </c>
      <c r="K131" s="62" t="s">
        <v>71</v>
      </c>
      <c r="L131" s="62"/>
      <c r="M131" s="62"/>
      <c r="N131" s="62"/>
      <c r="O131" s="62"/>
      <c r="P131" s="62"/>
      <c r="Q131" s="62"/>
      <c r="R131" s="62"/>
      <c r="S131" s="62"/>
      <c r="T131" s="62"/>
      <c r="U131" s="52" t="s">
        <v>503</v>
      </c>
      <c r="V131" s="62" t="s">
        <v>733</v>
      </c>
    </row>
    <row r="132" spans="1:22" ht="48" x14ac:dyDescent="0.3">
      <c r="A132" s="78" t="s">
        <v>259</v>
      </c>
      <c r="B132" s="61">
        <v>44398</v>
      </c>
      <c r="C132" s="3" t="s">
        <v>340</v>
      </c>
      <c r="D132" s="3"/>
      <c r="E132" s="62" t="s">
        <v>504</v>
      </c>
      <c r="F132" s="62"/>
      <c r="G132" s="95"/>
      <c r="H132" s="95"/>
      <c r="I132" s="62" t="s">
        <v>342</v>
      </c>
      <c r="J132" s="62" t="s">
        <v>398</v>
      </c>
      <c r="K132" s="62" t="s">
        <v>753</v>
      </c>
      <c r="L132" s="62"/>
      <c r="M132" s="62"/>
      <c r="N132" s="62"/>
      <c r="O132" s="62"/>
      <c r="P132" s="62"/>
      <c r="Q132" s="62"/>
      <c r="R132" s="62"/>
      <c r="S132" s="62"/>
      <c r="T132" s="62"/>
      <c r="U132" s="52" t="s">
        <v>505</v>
      </c>
      <c r="V132" s="62" t="s">
        <v>733</v>
      </c>
    </row>
    <row r="133" spans="1:22" ht="72" x14ac:dyDescent="0.3">
      <c r="A133" s="78" t="s">
        <v>259</v>
      </c>
      <c r="B133" s="61">
        <v>44398</v>
      </c>
      <c r="C133" s="3" t="s">
        <v>340</v>
      </c>
      <c r="D133" s="3"/>
      <c r="E133" s="62" t="s">
        <v>506</v>
      </c>
      <c r="F133" s="62"/>
      <c r="G133" s="95"/>
      <c r="H133" s="95"/>
      <c r="I133" s="62" t="s">
        <v>342</v>
      </c>
      <c r="J133" s="62" t="s">
        <v>333</v>
      </c>
      <c r="K133" s="62" t="s">
        <v>71</v>
      </c>
      <c r="L133" s="62"/>
      <c r="M133" s="62"/>
      <c r="N133" s="62"/>
      <c r="O133" s="62"/>
      <c r="P133" s="62"/>
      <c r="Q133" s="62"/>
      <c r="R133" s="62"/>
      <c r="S133" s="62"/>
      <c r="T133" s="62"/>
      <c r="U133" s="52" t="s">
        <v>507</v>
      </c>
      <c r="V133" s="62" t="s">
        <v>733</v>
      </c>
    </row>
    <row r="134" spans="1:22" ht="60" x14ac:dyDescent="0.3">
      <c r="A134" s="78" t="s">
        <v>259</v>
      </c>
      <c r="B134" s="61">
        <v>44398</v>
      </c>
      <c r="C134" s="3" t="s">
        <v>495</v>
      </c>
      <c r="D134" s="3"/>
      <c r="E134" s="62" t="s">
        <v>496</v>
      </c>
      <c r="F134" s="62"/>
      <c r="G134" s="95"/>
      <c r="H134" s="95"/>
      <c r="I134" s="62" t="s">
        <v>497</v>
      </c>
      <c r="J134" s="62" t="s">
        <v>374</v>
      </c>
      <c r="K134" s="62" t="s">
        <v>752</v>
      </c>
      <c r="L134" s="62"/>
      <c r="M134" s="62"/>
      <c r="N134" s="62"/>
      <c r="O134" s="62"/>
      <c r="P134" s="62"/>
      <c r="Q134" s="62"/>
      <c r="R134" s="62"/>
      <c r="S134" s="62"/>
      <c r="T134" s="62"/>
      <c r="U134" s="52" t="s">
        <v>498</v>
      </c>
      <c r="V134" s="62" t="s">
        <v>733</v>
      </c>
    </row>
    <row r="135" spans="1:22" ht="48" x14ac:dyDescent="0.3">
      <c r="A135" s="78" t="s">
        <v>259</v>
      </c>
      <c r="B135" s="61">
        <v>44398</v>
      </c>
      <c r="C135" s="3" t="s">
        <v>128</v>
      </c>
      <c r="D135" s="3"/>
      <c r="E135" s="62" t="s">
        <v>542</v>
      </c>
      <c r="F135" s="62"/>
      <c r="G135" s="95"/>
      <c r="H135" s="95"/>
      <c r="I135" s="62" t="s">
        <v>131</v>
      </c>
      <c r="J135" s="62" t="s">
        <v>293</v>
      </c>
      <c r="K135" s="62" t="s">
        <v>293</v>
      </c>
      <c r="L135" s="62"/>
      <c r="M135" s="62"/>
      <c r="N135" s="62"/>
      <c r="O135" s="62"/>
      <c r="P135" s="62"/>
      <c r="Q135" s="62"/>
      <c r="R135" s="62"/>
      <c r="S135" s="62"/>
      <c r="T135" s="62"/>
      <c r="U135" s="52" t="s">
        <v>543</v>
      </c>
      <c r="V135" s="62" t="s">
        <v>733</v>
      </c>
    </row>
    <row r="136" spans="1:22" ht="24" x14ac:dyDescent="0.3">
      <c r="A136" s="78" t="s">
        <v>259</v>
      </c>
      <c r="B136" s="61">
        <v>44398</v>
      </c>
      <c r="C136" s="3" t="s">
        <v>128</v>
      </c>
      <c r="D136" s="3"/>
      <c r="E136" s="62" t="s">
        <v>544</v>
      </c>
      <c r="F136" s="62"/>
      <c r="G136" s="95"/>
      <c r="H136" s="95"/>
      <c r="I136" s="62" t="s">
        <v>131</v>
      </c>
      <c r="J136" s="62" t="s">
        <v>293</v>
      </c>
      <c r="K136" s="62" t="s">
        <v>293</v>
      </c>
      <c r="L136" s="62"/>
      <c r="M136" s="62"/>
      <c r="N136" s="62"/>
      <c r="O136" s="62"/>
      <c r="P136" s="62"/>
      <c r="Q136" s="62"/>
      <c r="R136" s="62"/>
      <c r="S136" s="62"/>
      <c r="T136" s="62"/>
      <c r="U136" s="52" t="s">
        <v>545</v>
      </c>
      <c r="V136" s="62" t="s">
        <v>733</v>
      </c>
    </row>
    <row r="137" spans="1:22" x14ac:dyDescent="0.3">
      <c r="A137" s="78" t="s">
        <v>259</v>
      </c>
      <c r="B137" s="61">
        <v>44398</v>
      </c>
      <c r="C137" s="3" t="s">
        <v>128</v>
      </c>
      <c r="D137" s="3"/>
      <c r="E137" s="62" t="s">
        <v>546</v>
      </c>
      <c r="F137" s="62"/>
      <c r="G137" s="95"/>
      <c r="H137" s="95"/>
      <c r="I137" s="62" t="s">
        <v>131</v>
      </c>
      <c r="J137" s="62" t="s">
        <v>287</v>
      </c>
      <c r="K137" s="62" t="s">
        <v>60</v>
      </c>
      <c r="L137" s="62"/>
      <c r="M137" s="62"/>
      <c r="N137" s="62"/>
      <c r="O137" s="62"/>
      <c r="P137" s="62"/>
      <c r="Q137" s="62"/>
      <c r="R137" s="62"/>
      <c r="S137" s="62"/>
      <c r="T137" s="62"/>
      <c r="U137" s="52" t="s">
        <v>547</v>
      </c>
      <c r="V137" s="62" t="s">
        <v>733</v>
      </c>
    </row>
    <row r="138" spans="1:22" ht="60" x14ac:dyDescent="0.3">
      <c r="A138" s="78" t="s">
        <v>259</v>
      </c>
      <c r="B138" s="61">
        <v>44398</v>
      </c>
      <c r="C138" s="3" t="s">
        <v>158</v>
      </c>
      <c r="D138" s="3"/>
      <c r="E138" s="62" t="s">
        <v>763</v>
      </c>
      <c r="F138" s="62"/>
      <c r="G138" s="95"/>
      <c r="H138" s="95"/>
      <c r="I138" s="62" t="s">
        <v>764</v>
      </c>
      <c r="J138" s="62" t="s">
        <v>287</v>
      </c>
      <c r="K138" s="62" t="s">
        <v>60</v>
      </c>
      <c r="L138" s="62"/>
      <c r="M138" s="62"/>
      <c r="N138" s="62"/>
      <c r="O138" s="62"/>
      <c r="P138" s="62"/>
      <c r="Q138" s="62"/>
      <c r="R138" s="62"/>
      <c r="S138" s="62"/>
      <c r="T138" s="62"/>
      <c r="U138" s="52" t="s">
        <v>765</v>
      </c>
      <c r="V138" s="62" t="s">
        <v>733</v>
      </c>
    </row>
    <row r="139" spans="1:22" ht="48" x14ac:dyDescent="0.3">
      <c r="A139" s="78" t="s">
        <v>259</v>
      </c>
      <c r="B139" s="61">
        <v>44398</v>
      </c>
      <c r="C139" s="3" t="s">
        <v>485</v>
      </c>
      <c r="D139" s="3"/>
      <c r="E139" s="62" t="s">
        <v>766</v>
      </c>
      <c r="F139" s="62"/>
      <c r="G139" s="95"/>
      <c r="H139" s="95"/>
      <c r="I139" s="62" t="s">
        <v>487</v>
      </c>
      <c r="J139" s="62" t="s">
        <v>398</v>
      </c>
      <c r="K139" s="62" t="s">
        <v>753</v>
      </c>
      <c r="L139" s="62"/>
      <c r="M139" s="62"/>
      <c r="N139" s="62"/>
      <c r="O139" s="62"/>
      <c r="P139" s="62"/>
      <c r="Q139" s="62"/>
      <c r="R139" s="62"/>
      <c r="S139" s="62"/>
      <c r="T139" s="62"/>
      <c r="U139" s="52" t="s">
        <v>767</v>
      </c>
      <c r="V139" s="62" t="s">
        <v>733</v>
      </c>
    </row>
    <row r="140" spans="1:22" ht="60" x14ac:dyDescent="0.3">
      <c r="A140" s="78" t="s">
        <v>259</v>
      </c>
      <c r="B140" s="61">
        <v>44398</v>
      </c>
      <c r="C140" s="3" t="s">
        <v>485</v>
      </c>
      <c r="D140" s="3"/>
      <c r="E140" s="62" t="s">
        <v>486</v>
      </c>
      <c r="F140" s="62"/>
      <c r="G140" s="95"/>
      <c r="H140" s="95"/>
      <c r="I140" s="62" t="s">
        <v>487</v>
      </c>
      <c r="J140" s="62" t="s">
        <v>398</v>
      </c>
      <c r="K140" s="62" t="s">
        <v>753</v>
      </c>
      <c r="L140" s="62"/>
      <c r="M140" s="62"/>
      <c r="N140" s="62"/>
      <c r="O140" s="62"/>
      <c r="P140" s="62"/>
      <c r="Q140" s="62"/>
      <c r="R140" s="62"/>
      <c r="S140" s="62"/>
      <c r="T140" s="62"/>
      <c r="U140" s="52" t="s">
        <v>488</v>
      </c>
      <c r="V140" s="62" t="s">
        <v>733</v>
      </c>
    </row>
    <row r="141" spans="1:22" ht="72" x14ac:dyDescent="0.3">
      <c r="A141" s="78" t="s">
        <v>259</v>
      </c>
      <c r="B141" s="61">
        <v>44398</v>
      </c>
      <c r="C141" s="3" t="s">
        <v>485</v>
      </c>
      <c r="D141" s="3"/>
      <c r="E141" s="62" t="s">
        <v>489</v>
      </c>
      <c r="F141" s="62"/>
      <c r="G141" s="95"/>
      <c r="H141" s="95"/>
      <c r="I141" s="62" t="s">
        <v>487</v>
      </c>
      <c r="J141" s="62" t="s">
        <v>452</v>
      </c>
      <c r="K141" s="62" t="s">
        <v>753</v>
      </c>
      <c r="L141" s="62"/>
      <c r="M141" s="62"/>
      <c r="N141" s="62"/>
      <c r="O141" s="62"/>
      <c r="P141" s="62"/>
      <c r="Q141" s="62"/>
      <c r="R141" s="62"/>
      <c r="S141" s="62"/>
      <c r="T141" s="62"/>
      <c r="U141" s="52" t="s">
        <v>490</v>
      </c>
      <c r="V141" s="62" t="s">
        <v>733</v>
      </c>
    </row>
    <row r="142" spans="1:22" ht="48" x14ac:dyDescent="0.3">
      <c r="A142" s="78" t="s">
        <v>259</v>
      </c>
      <c r="B142" s="61">
        <v>44398</v>
      </c>
      <c r="C142" s="3" t="s">
        <v>485</v>
      </c>
      <c r="D142" s="3"/>
      <c r="E142" s="62" t="s">
        <v>473</v>
      </c>
      <c r="F142" s="62"/>
      <c r="G142" s="95"/>
      <c r="H142" s="95"/>
      <c r="I142" s="62" t="s">
        <v>487</v>
      </c>
      <c r="J142" s="62" t="s">
        <v>491</v>
      </c>
      <c r="K142" s="62" t="s">
        <v>753</v>
      </c>
      <c r="L142" s="62"/>
      <c r="M142" s="62"/>
      <c r="N142" s="62"/>
      <c r="O142" s="62"/>
      <c r="P142" s="62"/>
      <c r="Q142" s="62"/>
      <c r="R142" s="62"/>
      <c r="S142" s="62"/>
      <c r="T142" s="62"/>
      <c r="U142" s="52" t="s">
        <v>492</v>
      </c>
      <c r="V142" s="62" t="s">
        <v>733</v>
      </c>
    </row>
    <row r="143" spans="1:22" ht="84" x14ac:dyDescent="0.3">
      <c r="A143" s="78" t="s">
        <v>259</v>
      </c>
      <c r="B143" s="61">
        <v>44398</v>
      </c>
      <c r="C143" s="3" t="s">
        <v>485</v>
      </c>
      <c r="D143" s="3"/>
      <c r="E143" s="62" t="s">
        <v>493</v>
      </c>
      <c r="F143" s="62"/>
      <c r="G143" s="95"/>
      <c r="H143" s="95"/>
      <c r="I143" s="62" t="s">
        <v>487</v>
      </c>
      <c r="J143" s="62" t="s">
        <v>398</v>
      </c>
      <c r="K143" s="62" t="s">
        <v>753</v>
      </c>
      <c r="L143" s="62"/>
      <c r="M143" s="62"/>
      <c r="N143" s="62"/>
      <c r="O143" s="62"/>
      <c r="P143" s="62"/>
      <c r="Q143" s="62"/>
      <c r="R143" s="62"/>
      <c r="S143" s="62"/>
      <c r="T143" s="62"/>
      <c r="U143" s="52" t="s">
        <v>494</v>
      </c>
      <c r="V143" s="62" t="s">
        <v>733</v>
      </c>
    </row>
    <row r="144" spans="1:22" ht="48" x14ac:dyDescent="0.3">
      <c r="A144" s="78" t="s">
        <v>259</v>
      </c>
      <c r="B144" s="61">
        <v>44398</v>
      </c>
      <c r="C144" s="3" t="s">
        <v>485</v>
      </c>
      <c r="D144" s="3"/>
      <c r="E144" s="62" t="s">
        <v>768</v>
      </c>
      <c r="F144" s="62"/>
      <c r="G144" s="95"/>
      <c r="H144" s="95"/>
      <c r="I144" s="62" t="s">
        <v>487</v>
      </c>
      <c r="J144" s="62" t="s">
        <v>516</v>
      </c>
      <c r="K144" s="62" t="s">
        <v>753</v>
      </c>
      <c r="L144" s="62"/>
      <c r="M144" s="62"/>
      <c r="N144" s="62"/>
      <c r="O144" s="62"/>
      <c r="P144" s="62"/>
      <c r="Q144" s="62"/>
      <c r="R144" s="62"/>
      <c r="S144" s="62"/>
      <c r="T144" s="62"/>
      <c r="U144" s="52" t="s">
        <v>769</v>
      </c>
      <c r="V144" s="62" t="s">
        <v>733</v>
      </c>
    </row>
    <row r="145" spans="1:22" ht="84" x14ac:dyDescent="0.3">
      <c r="A145" s="78" t="s">
        <v>259</v>
      </c>
      <c r="B145" s="61">
        <v>44398</v>
      </c>
      <c r="C145" s="3" t="s">
        <v>326</v>
      </c>
      <c r="D145" s="3"/>
      <c r="E145" s="62" t="s">
        <v>481</v>
      </c>
      <c r="F145" s="62"/>
      <c r="G145" s="95"/>
      <c r="H145" s="95"/>
      <c r="I145" s="62" t="s">
        <v>328</v>
      </c>
      <c r="J145" s="62" t="s">
        <v>287</v>
      </c>
      <c r="K145" s="62" t="s">
        <v>60</v>
      </c>
      <c r="L145" s="62"/>
      <c r="M145" s="62"/>
      <c r="N145" s="62"/>
      <c r="O145" s="62"/>
      <c r="P145" s="62"/>
      <c r="Q145" s="62"/>
      <c r="R145" s="62"/>
      <c r="S145" s="62"/>
      <c r="T145" s="62"/>
      <c r="U145" s="52" t="s">
        <v>482</v>
      </c>
      <c r="V145" s="62" t="s">
        <v>733</v>
      </c>
    </row>
    <row r="146" spans="1:22" ht="48" x14ac:dyDescent="0.3">
      <c r="A146" s="78" t="s">
        <v>259</v>
      </c>
      <c r="B146" s="61">
        <v>44398</v>
      </c>
      <c r="C146" s="3" t="s">
        <v>326</v>
      </c>
      <c r="D146" s="3"/>
      <c r="E146" s="62" t="s">
        <v>483</v>
      </c>
      <c r="F146" s="62"/>
      <c r="G146" s="95"/>
      <c r="H146" s="95"/>
      <c r="I146" s="62" t="s">
        <v>328</v>
      </c>
      <c r="J146" s="62" t="s">
        <v>333</v>
      </c>
      <c r="K146" s="62" t="s">
        <v>71</v>
      </c>
      <c r="L146" s="62"/>
      <c r="M146" s="62"/>
      <c r="N146" s="62"/>
      <c r="O146" s="62"/>
      <c r="P146" s="62"/>
      <c r="Q146" s="62"/>
      <c r="R146" s="62"/>
      <c r="S146" s="62"/>
      <c r="T146" s="62"/>
      <c r="U146" s="52" t="s">
        <v>484</v>
      </c>
      <c r="V146" s="62" t="s">
        <v>733</v>
      </c>
    </row>
    <row r="147" spans="1:22" ht="60" x14ac:dyDescent="0.3">
      <c r="A147" s="78" t="s">
        <v>259</v>
      </c>
      <c r="B147" s="61">
        <v>44398</v>
      </c>
      <c r="C147" s="3" t="s">
        <v>135</v>
      </c>
      <c r="D147" s="3"/>
      <c r="E147" s="62" t="s">
        <v>552</v>
      </c>
      <c r="F147" s="62"/>
      <c r="G147" s="95"/>
      <c r="H147" s="95"/>
      <c r="I147" s="62" t="s">
        <v>423</v>
      </c>
      <c r="J147" s="62" t="s">
        <v>500</v>
      </c>
      <c r="K147" s="62" t="s">
        <v>753</v>
      </c>
      <c r="L147" s="62"/>
      <c r="M147" s="62"/>
      <c r="N147" s="62"/>
      <c r="O147" s="62"/>
      <c r="P147" s="62"/>
      <c r="Q147" s="62"/>
      <c r="R147" s="62"/>
      <c r="S147" s="62"/>
      <c r="T147" s="62"/>
      <c r="U147" s="52" t="s">
        <v>553</v>
      </c>
      <c r="V147" s="62" t="s">
        <v>733</v>
      </c>
    </row>
    <row r="148" spans="1:22" ht="60" x14ac:dyDescent="0.3">
      <c r="A148" s="78" t="s">
        <v>259</v>
      </c>
      <c r="B148" s="61">
        <v>44398</v>
      </c>
      <c r="C148" s="3" t="s">
        <v>135</v>
      </c>
      <c r="D148" s="3"/>
      <c r="E148" s="62" t="s">
        <v>552</v>
      </c>
      <c r="F148" s="62"/>
      <c r="G148" s="95"/>
      <c r="H148" s="95"/>
      <c r="I148" s="62" t="s">
        <v>423</v>
      </c>
      <c r="J148" s="62" t="s">
        <v>333</v>
      </c>
      <c r="K148" s="62" t="s">
        <v>71</v>
      </c>
      <c r="L148" s="62"/>
      <c r="M148" s="62"/>
      <c r="N148" s="62"/>
      <c r="O148" s="62"/>
      <c r="P148" s="62"/>
      <c r="Q148" s="62"/>
      <c r="R148" s="62"/>
      <c r="S148" s="62"/>
      <c r="T148" s="62"/>
      <c r="U148" s="52" t="s">
        <v>553</v>
      </c>
      <c r="V148" s="62" t="s">
        <v>733</v>
      </c>
    </row>
    <row r="149" spans="1:22" ht="24" x14ac:dyDescent="0.3">
      <c r="A149" s="78" t="s">
        <v>259</v>
      </c>
      <c r="B149" s="61">
        <v>44398</v>
      </c>
      <c r="C149" s="3" t="s">
        <v>135</v>
      </c>
      <c r="D149" s="3"/>
      <c r="E149" s="62" t="s">
        <v>554</v>
      </c>
      <c r="F149" s="62"/>
      <c r="G149" s="95"/>
      <c r="H149" s="95"/>
      <c r="I149" s="62" t="s">
        <v>423</v>
      </c>
      <c r="J149" s="62" t="s">
        <v>333</v>
      </c>
      <c r="K149" s="62" t="s">
        <v>71</v>
      </c>
      <c r="L149" s="62"/>
      <c r="M149" s="62"/>
      <c r="N149" s="62"/>
      <c r="O149" s="62"/>
      <c r="P149" s="62"/>
      <c r="Q149" s="62"/>
      <c r="R149" s="62"/>
      <c r="S149" s="62"/>
      <c r="T149" s="62"/>
      <c r="U149" s="52" t="s">
        <v>555</v>
      </c>
      <c r="V149" s="62" t="s">
        <v>733</v>
      </c>
    </row>
    <row r="150" spans="1:22" ht="48" x14ac:dyDescent="0.3">
      <c r="A150" s="78" t="s">
        <v>259</v>
      </c>
      <c r="B150" s="61">
        <v>44398</v>
      </c>
      <c r="C150" s="3" t="s">
        <v>135</v>
      </c>
      <c r="D150" s="3"/>
      <c r="E150" s="62" t="s">
        <v>439</v>
      </c>
      <c r="F150" s="62"/>
      <c r="G150" s="95"/>
      <c r="H150" s="95"/>
      <c r="I150" s="62" t="s">
        <v>423</v>
      </c>
      <c r="J150" s="62" t="s">
        <v>363</v>
      </c>
      <c r="K150" s="62" t="s">
        <v>753</v>
      </c>
      <c r="L150" s="62"/>
      <c r="M150" s="62"/>
      <c r="N150" s="62"/>
      <c r="O150" s="62"/>
      <c r="P150" s="62"/>
      <c r="Q150" s="62"/>
      <c r="R150" s="62"/>
      <c r="S150" s="62"/>
      <c r="T150" s="62"/>
      <c r="U150" s="52" t="s">
        <v>556</v>
      </c>
      <c r="V150" s="62" t="s">
        <v>733</v>
      </c>
    </row>
    <row r="151" spans="1:22" ht="48" x14ac:dyDescent="0.3">
      <c r="A151" s="78" t="s">
        <v>259</v>
      </c>
      <c r="B151" s="61">
        <v>44398</v>
      </c>
      <c r="C151" s="3" t="s">
        <v>135</v>
      </c>
      <c r="D151" s="3"/>
      <c r="E151" s="62" t="s">
        <v>439</v>
      </c>
      <c r="F151" s="62"/>
      <c r="G151" s="95"/>
      <c r="H151" s="95"/>
      <c r="I151" s="62" t="s">
        <v>423</v>
      </c>
      <c r="J151" s="62" t="s">
        <v>333</v>
      </c>
      <c r="K151" s="62" t="s">
        <v>71</v>
      </c>
      <c r="L151" s="62"/>
      <c r="M151" s="62"/>
      <c r="N151" s="62"/>
      <c r="O151" s="62"/>
      <c r="P151" s="62"/>
      <c r="Q151" s="62"/>
      <c r="R151" s="62"/>
      <c r="S151" s="62"/>
      <c r="T151" s="62"/>
      <c r="U151" s="52" t="s">
        <v>557</v>
      </c>
      <c r="V151" s="62" t="s">
        <v>733</v>
      </c>
    </row>
    <row r="152" spans="1:22" ht="36" x14ac:dyDescent="0.3">
      <c r="A152" s="78" t="s">
        <v>259</v>
      </c>
      <c r="B152" s="61">
        <v>44398</v>
      </c>
      <c r="C152" s="3" t="s">
        <v>135</v>
      </c>
      <c r="D152" s="3"/>
      <c r="E152" s="62" t="s">
        <v>558</v>
      </c>
      <c r="F152" s="62"/>
      <c r="G152" s="95"/>
      <c r="H152" s="95"/>
      <c r="I152" s="62" t="s">
        <v>423</v>
      </c>
      <c r="J152" s="62" t="s">
        <v>531</v>
      </c>
      <c r="K152" s="62" t="s">
        <v>753</v>
      </c>
      <c r="L152" s="62"/>
      <c r="M152" s="62"/>
      <c r="N152" s="62"/>
      <c r="O152" s="62"/>
      <c r="P152" s="62"/>
      <c r="Q152" s="62"/>
      <c r="R152" s="62"/>
      <c r="S152" s="62"/>
      <c r="T152" s="62"/>
      <c r="U152" s="52" t="s">
        <v>559</v>
      </c>
      <c r="V152" s="62" t="s">
        <v>733</v>
      </c>
    </row>
    <row r="153" spans="1:22" ht="48" x14ac:dyDescent="0.3">
      <c r="A153" s="78" t="s">
        <v>259</v>
      </c>
      <c r="B153" s="61">
        <v>44398</v>
      </c>
      <c r="C153" s="3" t="s">
        <v>135</v>
      </c>
      <c r="D153" s="3"/>
      <c r="E153" s="62" t="s">
        <v>560</v>
      </c>
      <c r="F153" s="62"/>
      <c r="G153" s="95"/>
      <c r="H153" s="95"/>
      <c r="I153" s="62" t="s">
        <v>423</v>
      </c>
      <c r="J153" s="62" t="s">
        <v>352</v>
      </c>
      <c r="K153" s="62" t="s">
        <v>752</v>
      </c>
      <c r="L153" s="62"/>
      <c r="M153" s="62"/>
      <c r="N153" s="62"/>
      <c r="O153" s="62"/>
      <c r="P153" s="62"/>
      <c r="Q153" s="62"/>
      <c r="R153" s="62"/>
      <c r="S153" s="62"/>
      <c r="T153" s="62"/>
      <c r="U153" s="52" t="s">
        <v>431</v>
      </c>
      <c r="V153" s="62" t="s">
        <v>733</v>
      </c>
    </row>
    <row r="154" spans="1:22" ht="72" x14ac:dyDescent="0.3">
      <c r="A154" s="78" t="s">
        <v>259</v>
      </c>
      <c r="B154" s="61">
        <v>44398</v>
      </c>
      <c r="C154" s="3" t="s">
        <v>135</v>
      </c>
      <c r="D154" s="3"/>
      <c r="E154" s="62" t="s">
        <v>442</v>
      </c>
      <c r="F154" s="62"/>
      <c r="G154" s="95"/>
      <c r="H154" s="95"/>
      <c r="I154" s="62" t="s">
        <v>423</v>
      </c>
      <c r="J154" s="62" t="s">
        <v>333</v>
      </c>
      <c r="K154" s="62" t="s">
        <v>71</v>
      </c>
      <c r="L154" s="62"/>
      <c r="M154" s="62"/>
      <c r="N154" s="62"/>
      <c r="O154" s="62"/>
      <c r="P154" s="62"/>
      <c r="Q154" s="62"/>
      <c r="R154" s="62"/>
      <c r="S154" s="62"/>
      <c r="T154" s="62"/>
      <c r="U154" s="52" t="s">
        <v>561</v>
      </c>
      <c r="V154" s="62" t="s">
        <v>733</v>
      </c>
    </row>
    <row r="155" spans="1:22" ht="60" x14ac:dyDescent="0.3">
      <c r="A155" s="78" t="s">
        <v>259</v>
      </c>
      <c r="B155" s="61">
        <v>44398</v>
      </c>
      <c r="C155" s="3" t="s">
        <v>135</v>
      </c>
      <c r="D155" s="3"/>
      <c r="E155" s="62" t="s">
        <v>562</v>
      </c>
      <c r="F155" s="62"/>
      <c r="G155" s="95"/>
      <c r="H155" s="95"/>
      <c r="I155" s="62" t="s">
        <v>423</v>
      </c>
      <c r="J155" s="62" t="s">
        <v>516</v>
      </c>
      <c r="K155" s="62" t="s">
        <v>753</v>
      </c>
      <c r="L155" s="62"/>
      <c r="M155" s="62"/>
      <c r="N155" s="62"/>
      <c r="O155" s="62"/>
      <c r="P155" s="62"/>
      <c r="Q155" s="62"/>
      <c r="R155" s="62"/>
      <c r="S155" s="62"/>
      <c r="T155" s="62"/>
      <c r="U155" s="52" t="s">
        <v>563</v>
      </c>
      <c r="V155" s="62" t="s">
        <v>733</v>
      </c>
    </row>
    <row r="156" spans="1:22" ht="84" x14ac:dyDescent="0.3">
      <c r="A156" s="78" t="s">
        <v>259</v>
      </c>
      <c r="B156" s="61">
        <v>44398</v>
      </c>
      <c r="C156" s="3" t="s">
        <v>135</v>
      </c>
      <c r="D156" s="3"/>
      <c r="E156" s="62" t="s">
        <v>444</v>
      </c>
      <c r="F156" s="62"/>
      <c r="G156" s="95"/>
      <c r="H156" s="95"/>
      <c r="I156" s="62" t="s">
        <v>423</v>
      </c>
      <c r="J156" s="62" t="s">
        <v>398</v>
      </c>
      <c r="K156" s="62" t="s">
        <v>753</v>
      </c>
      <c r="L156" s="62"/>
      <c r="M156" s="62"/>
      <c r="N156" s="62"/>
      <c r="O156" s="62"/>
      <c r="P156" s="62"/>
      <c r="Q156" s="62"/>
      <c r="R156" s="62"/>
      <c r="S156" s="62"/>
      <c r="T156" s="62"/>
      <c r="U156" s="52" t="s">
        <v>564</v>
      </c>
      <c r="V156" s="62" t="s">
        <v>733</v>
      </c>
    </row>
    <row r="157" spans="1:22" ht="48" x14ac:dyDescent="0.3">
      <c r="A157" s="78" t="s">
        <v>259</v>
      </c>
      <c r="B157" s="61">
        <v>44398</v>
      </c>
      <c r="C157" s="3" t="s">
        <v>135</v>
      </c>
      <c r="D157" s="3"/>
      <c r="E157" s="62" t="s">
        <v>565</v>
      </c>
      <c r="F157" s="62"/>
      <c r="G157" s="95"/>
      <c r="H157" s="95"/>
      <c r="I157" s="62" t="s">
        <v>423</v>
      </c>
      <c r="J157" s="62" t="s">
        <v>449</v>
      </c>
      <c r="K157" s="62" t="s">
        <v>753</v>
      </c>
      <c r="L157" s="62"/>
      <c r="M157" s="62"/>
      <c r="N157" s="62"/>
      <c r="O157" s="62"/>
      <c r="P157" s="62"/>
      <c r="Q157" s="62"/>
      <c r="R157" s="62"/>
      <c r="S157" s="62"/>
      <c r="T157" s="62"/>
      <c r="U157" s="52" t="s">
        <v>566</v>
      </c>
      <c r="V157" s="62" t="s">
        <v>733</v>
      </c>
    </row>
    <row r="158" spans="1:22" ht="60" x14ac:dyDescent="0.3">
      <c r="A158" s="78" t="s">
        <v>259</v>
      </c>
      <c r="B158" s="61">
        <v>44398</v>
      </c>
      <c r="C158" s="3" t="s">
        <v>135</v>
      </c>
      <c r="D158" s="3"/>
      <c r="E158" s="62" t="s">
        <v>567</v>
      </c>
      <c r="F158" s="62"/>
      <c r="G158" s="95"/>
      <c r="H158" s="95"/>
      <c r="I158" s="62" t="s">
        <v>423</v>
      </c>
      <c r="J158" s="62" t="s">
        <v>352</v>
      </c>
      <c r="K158" s="62" t="s">
        <v>752</v>
      </c>
      <c r="L158" s="62"/>
      <c r="M158" s="62"/>
      <c r="N158" s="62"/>
      <c r="O158" s="62"/>
      <c r="P158" s="62"/>
      <c r="Q158" s="62"/>
      <c r="R158" s="62"/>
      <c r="S158" s="62"/>
      <c r="T158" s="62"/>
      <c r="U158" s="52" t="s">
        <v>568</v>
      </c>
      <c r="V158" s="62" t="s">
        <v>733</v>
      </c>
    </row>
    <row r="159" spans="1:22" ht="48" x14ac:dyDescent="0.3">
      <c r="A159" s="78" t="s">
        <v>259</v>
      </c>
      <c r="B159" s="61">
        <v>44398</v>
      </c>
      <c r="C159" s="3" t="s">
        <v>135</v>
      </c>
      <c r="D159" s="3"/>
      <c r="E159" s="62" t="s">
        <v>569</v>
      </c>
      <c r="F159" s="62"/>
      <c r="G159" s="95"/>
      <c r="H159" s="95"/>
      <c r="I159" s="62" t="s">
        <v>423</v>
      </c>
      <c r="J159" s="62" t="s">
        <v>352</v>
      </c>
      <c r="K159" s="62" t="s">
        <v>752</v>
      </c>
      <c r="L159" s="62"/>
      <c r="M159" s="62"/>
      <c r="N159" s="62"/>
      <c r="O159" s="62"/>
      <c r="P159" s="62"/>
      <c r="Q159" s="62"/>
      <c r="R159" s="62"/>
      <c r="S159" s="62"/>
      <c r="T159" s="62"/>
      <c r="U159" s="52" t="s">
        <v>431</v>
      </c>
      <c r="V159" s="62" t="s">
        <v>733</v>
      </c>
    </row>
    <row r="160" spans="1:22" ht="48" x14ac:dyDescent="0.3">
      <c r="A160" s="78" t="s">
        <v>259</v>
      </c>
      <c r="B160" s="61">
        <v>44398</v>
      </c>
      <c r="C160" s="3" t="s">
        <v>135</v>
      </c>
      <c r="D160" s="3"/>
      <c r="E160" s="62" t="s">
        <v>570</v>
      </c>
      <c r="F160" s="62"/>
      <c r="G160" s="95"/>
      <c r="H160" s="95"/>
      <c r="I160" s="62" t="s">
        <v>423</v>
      </c>
      <c r="J160" s="62" t="s">
        <v>352</v>
      </c>
      <c r="K160" s="62" t="s">
        <v>752</v>
      </c>
      <c r="L160" s="62"/>
      <c r="M160" s="62"/>
      <c r="N160" s="62"/>
      <c r="O160" s="62"/>
      <c r="P160" s="62"/>
      <c r="Q160" s="62"/>
      <c r="R160" s="62"/>
      <c r="S160" s="62"/>
      <c r="T160" s="62"/>
      <c r="U160" s="52" t="s">
        <v>571</v>
      </c>
      <c r="V160" s="62" t="s">
        <v>733</v>
      </c>
    </row>
    <row r="161" spans="1:22" ht="60" x14ac:dyDescent="0.3">
      <c r="A161" s="78" t="s">
        <v>259</v>
      </c>
      <c r="B161" s="61">
        <v>44398</v>
      </c>
      <c r="C161" s="3" t="s">
        <v>135</v>
      </c>
      <c r="D161" s="3"/>
      <c r="E161" s="62" t="s">
        <v>572</v>
      </c>
      <c r="F161" s="62"/>
      <c r="G161" s="95"/>
      <c r="H161" s="95"/>
      <c r="I161" s="62" t="s">
        <v>423</v>
      </c>
      <c r="J161" s="62" t="s">
        <v>500</v>
      </c>
      <c r="K161" s="62" t="s">
        <v>753</v>
      </c>
      <c r="L161" s="62"/>
      <c r="M161" s="62"/>
      <c r="N161" s="62"/>
      <c r="O161" s="62"/>
      <c r="P161" s="62"/>
      <c r="Q161" s="62"/>
      <c r="R161" s="62"/>
      <c r="S161" s="62"/>
      <c r="T161" s="62"/>
      <c r="U161" s="52" t="s">
        <v>573</v>
      </c>
      <c r="V161" s="62" t="s">
        <v>733</v>
      </c>
    </row>
    <row r="162" spans="1:22" ht="48" x14ac:dyDescent="0.3">
      <c r="A162" s="78" t="s">
        <v>259</v>
      </c>
      <c r="B162" s="61">
        <v>44398</v>
      </c>
      <c r="C162" s="3" t="s">
        <v>135</v>
      </c>
      <c r="D162" s="3"/>
      <c r="E162" s="62" t="s">
        <v>574</v>
      </c>
      <c r="F162" s="62"/>
      <c r="G162" s="95"/>
      <c r="H162" s="95"/>
      <c r="I162" s="62" t="s">
        <v>423</v>
      </c>
      <c r="J162" s="62" t="s">
        <v>531</v>
      </c>
      <c r="K162" s="62" t="s">
        <v>753</v>
      </c>
      <c r="L162" s="62"/>
      <c r="M162" s="62"/>
      <c r="N162" s="62"/>
      <c r="O162" s="62"/>
      <c r="P162" s="62"/>
      <c r="Q162" s="62"/>
      <c r="R162" s="62"/>
      <c r="S162" s="62"/>
      <c r="T162" s="62"/>
      <c r="U162" s="52" t="s">
        <v>575</v>
      </c>
      <c r="V162" s="62" t="s">
        <v>733</v>
      </c>
    </row>
    <row r="163" spans="1:22" ht="24" x14ac:dyDescent="0.3">
      <c r="A163" s="78" t="s">
        <v>259</v>
      </c>
      <c r="B163" s="61">
        <v>44398</v>
      </c>
      <c r="C163" s="3" t="s">
        <v>135</v>
      </c>
      <c r="D163" s="3"/>
      <c r="E163" s="62" t="s">
        <v>537</v>
      </c>
      <c r="F163" s="62"/>
      <c r="G163" s="95"/>
      <c r="H163" s="95"/>
      <c r="I163" s="62" t="s">
        <v>423</v>
      </c>
      <c r="J163" s="62" t="s">
        <v>374</v>
      </c>
      <c r="K163" s="62" t="s">
        <v>752</v>
      </c>
      <c r="L163" s="62"/>
      <c r="M163" s="62"/>
      <c r="N163" s="62"/>
      <c r="O163" s="62"/>
      <c r="P163" s="62"/>
      <c r="Q163" s="62"/>
      <c r="R163" s="62"/>
      <c r="S163" s="62"/>
      <c r="T163" s="62"/>
      <c r="U163" s="52" t="s">
        <v>576</v>
      </c>
      <c r="V163" s="62" t="s">
        <v>733</v>
      </c>
    </row>
    <row r="164" spans="1:22" ht="48" x14ac:dyDescent="0.3">
      <c r="A164" s="78" t="s">
        <v>259</v>
      </c>
      <c r="B164" s="61">
        <v>44398</v>
      </c>
      <c r="C164" s="3" t="s">
        <v>135</v>
      </c>
      <c r="D164" s="3"/>
      <c r="E164" s="62" t="s">
        <v>577</v>
      </c>
      <c r="F164" s="62"/>
      <c r="G164" s="95"/>
      <c r="H164" s="95"/>
      <c r="I164" s="62" t="s">
        <v>423</v>
      </c>
      <c r="J164" s="62" t="s">
        <v>531</v>
      </c>
      <c r="K164" s="62" t="s">
        <v>753</v>
      </c>
      <c r="L164" s="62"/>
      <c r="M164" s="62"/>
      <c r="N164" s="62"/>
      <c r="O164" s="62"/>
      <c r="P164" s="62"/>
      <c r="Q164" s="62"/>
      <c r="R164" s="62"/>
      <c r="S164" s="62"/>
      <c r="T164" s="62"/>
      <c r="U164" s="52" t="s">
        <v>578</v>
      </c>
      <c r="V164" s="62" t="s">
        <v>733</v>
      </c>
    </row>
    <row r="165" spans="1:22" ht="60" x14ac:dyDescent="0.3">
      <c r="A165" s="78" t="s">
        <v>259</v>
      </c>
      <c r="B165" s="61">
        <v>44398</v>
      </c>
      <c r="C165" s="3" t="s">
        <v>272</v>
      </c>
      <c r="D165" s="3"/>
      <c r="E165" s="62" t="s">
        <v>439</v>
      </c>
      <c r="F165" s="62"/>
      <c r="G165" s="95"/>
      <c r="H165" s="95"/>
      <c r="I165" s="62" t="s">
        <v>460</v>
      </c>
      <c r="J165" s="62" t="s">
        <v>333</v>
      </c>
      <c r="K165" s="62" t="s">
        <v>71</v>
      </c>
      <c r="L165" s="62"/>
      <c r="M165" s="62"/>
      <c r="N165" s="62"/>
      <c r="O165" s="62"/>
      <c r="P165" s="62"/>
      <c r="Q165" s="62"/>
      <c r="R165" s="62"/>
      <c r="S165" s="62"/>
      <c r="T165" s="62"/>
      <c r="U165" s="52" t="s">
        <v>461</v>
      </c>
      <c r="V165" s="62" t="s">
        <v>733</v>
      </c>
    </row>
    <row r="166" spans="1:22" ht="48" x14ac:dyDescent="0.3">
      <c r="A166" s="78" t="s">
        <v>259</v>
      </c>
      <c r="B166" s="61">
        <v>44398</v>
      </c>
      <c r="C166" s="3" t="s">
        <v>272</v>
      </c>
      <c r="D166" s="3"/>
      <c r="E166" s="62" t="s">
        <v>462</v>
      </c>
      <c r="F166" s="62"/>
      <c r="G166" s="95"/>
      <c r="H166" s="95"/>
      <c r="I166" s="62" t="s">
        <v>460</v>
      </c>
      <c r="J166" s="62"/>
      <c r="K166" s="62"/>
      <c r="L166" s="62"/>
      <c r="M166" s="62"/>
      <c r="N166" s="62"/>
      <c r="O166" s="62"/>
      <c r="P166" s="62"/>
      <c r="Q166" s="62"/>
      <c r="R166" s="62"/>
      <c r="S166" s="62"/>
      <c r="T166" s="62"/>
      <c r="U166" s="52" t="s">
        <v>464</v>
      </c>
      <c r="V166" s="62" t="s">
        <v>733</v>
      </c>
    </row>
    <row r="167" spans="1:22" ht="60" x14ac:dyDescent="0.3">
      <c r="A167" s="78" t="s">
        <v>259</v>
      </c>
      <c r="B167" s="53">
        <v>44398</v>
      </c>
      <c r="C167" s="45" t="s">
        <v>454</v>
      </c>
      <c r="D167" s="45"/>
      <c r="E167" s="54" t="s">
        <v>455</v>
      </c>
      <c r="F167" s="54"/>
      <c r="G167" s="95"/>
      <c r="H167" s="95"/>
      <c r="I167" s="54" t="s">
        <v>456</v>
      </c>
      <c r="J167" s="54" t="s">
        <v>333</v>
      </c>
      <c r="K167" s="54" t="s">
        <v>71</v>
      </c>
      <c r="L167" s="54"/>
      <c r="M167" s="54"/>
      <c r="N167" s="54"/>
      <c r="O167" s="54"/>
      <c r="P167" s="54"/>
      <c r="Q167" s="54"/>
      <c r="R167" s="54"/>
      <c r="S167" s="54"/>
      <c r="T167" s="54"/>
      <c r="U167" s="52" t="s">
        <v>457</v>
      </c>
      <c r="V167" s="54" t="s">
        <v>733</v>
      </c>
    </row>
    <row r="168" spans="1:22" ht="60" x14ac:dyDescent="0.3">
      <c r="A168" s="78" t="s">
        <v>259</v>
      </c>
      <c r="B168" s="53">
        <v>44398</v>
      </c>
      <c r="C168" s="45" t="s">
        <v>454</v>
      </c>
      <c r="D168" s="45"/>
      <c r="E168" s="54" t="s">
        <v>458</v>
      </c>
      <c r="F168" s="54"/>
      <c r="G168" s="95"/>
      <c r="H168" s="95"/>
      <c r="I168" s="54" t="s">
        <v>456</v>
      </c>
      <c r="J168" s="54" t="s">
        <v>333</v>
      </c>
      <c r="K168" s="54" t="s">
        <v>71</v>
      </c>
      <c r="L168" s="54"/>
      <c r="M168" s="54"/>
      <c r="N168" s="54"/>
      <c r="O168" s="54"/>
      <c r="P168" s="54"/>
      <c r="Q168" s="54"/>
      <c r="R168" s="54"/>
      <c r="S168" s="54"/>
      <c r="T168" s="54"/>
      <c r="U168" s="52" t="s">
        <v>459</v>
      </c>
      <c r="V168" s="54" t="s">
        <v>733</v>
      </c>
    </row>
  </sheetData>
  <hyperlinks>
    <hyperlink ref="AN8" r:id="rId1" display="https://www.businesstoday.in/latest/economy-politics/story/russia-offers-free-transfer-of-covid-19-vaccine-tech-to-india-other-manufacturing-partners-293397-2021-04-14" xr:uid="{E3F1805D-5F32-4510-AFD6-0961D89065E2}"/>
    <hyperlink ref="AM8" r:id="rId2" display="https://www.business-standard.com/article/companies/tech-transfer-of-russian-covid-vaccine-sputnik-v-kicks-off-at-indian-sites-120112001423_1.html" xr:uid="{55E6BA67-9BBA-4D95-8D5A-16B62948B405}"/>
    <hyperlink ref="U9" r:id="rId3" xr:uid="{D54FB8F8-E72B-40D5-84DC-402C8595DBBC}"/>
    <hyperlink ref="U10" r:id="rId4" xr:uid="{A09106AB-EB24-4610-9F99-CE3CD4292D43}"/>
    <hyperlink ref="T10" r:id="rId5" xr:uid="{107F5EA9-148A-4CEA-978B-CEBAD9DEE236}"/>
    <hyperlink ref="U16" r:id="rId6" xr:uid="{CF607138-3A82-4B3B-892C-2AD595E3444C}"/>
    <hyperlink ref="U15" r:id="rId7" xr:uid="{C0A5D986-8791-433E-8E22-4E7A71FF2BD8}"/>
    <hyperlink ref="U17" r:id="rId8" xr:uid="{F872CE71-5CA3-40C0-9516-654CE2494F8B}"/>
    <hyperlink ref="U18" r:id="rId9" xr:uid="{113349EF-29C0-4C37-883A-FB3224BDB6E6}"/>
    <hyperlink ref="U19" r:id="rId10" xr:uid="{1A96275C-D6AC-41FD-9300-F9A3B342BD25}"/>
    <hyperlink ref="U67" r:id="rId11" xr:uid="{15AECC22-521C-4404-AABE-059321A62974}"/>
    <hyperlink ref="U8" r:id="rId12" xr:uid="{E4ADD8E1-E77F-4922-B0AF-36390D81770D}"/>
  </hyperlinks>
  <pageMargins left="0.7" right="0.7" top="0.75" bottom="0.75" header="0.3" footer="0.3"/>
  <pageSetup orientation="portrait" r:id="rId13"/>
  <drawing r:id="rId14"/>
  <legacy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Description</vt:lpstr>
      <vt:lpstr>Matrix Dimensions</vt:lpstr>
      <vt:lpstr>Summary</vt:lpstr>
      <vt:lpstr>Commitments</vt:lpstr>
      <vt:lpstr>Commitment -&gt; Partnership</vt:lpstr>
      <vt:lpstr>Tech-Transfers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Zhu</dc:creator>
  <cp:keywords/>
  <dc:description/>
  <cp:lastModifiedBy>Khanyisa Mtombeni</cp:lastModifiedBy>
  <cp:revision/>
  <dcterms:created xsi:type="dcterms:W3CDTF">2021-06-25T08:09:52Z</dcterms:created>
  <dcterms:modified xsi:type="dcterms:W3CDTF">2022-06-16T07:28:20Z</dcterms:modified>
  <cp:category/>
  <cp:contentStatus/>
</cp:coreProperties>
</file>